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第一面试组" sheetId="1" r:id="rId1"/>
    <sheet name="第二面试组" sheetId="2" r:id="rId2"/>
    <sheet name="第三面试组" sheetId="3" r:id="rId3"/>
  </sheets>
  <definedNames>
    <definedName name="_xlnm._FilterDatabase" localSheetId="2" hidden="1">第三面试组!$A$1:$O$27</definedName>
  </definedNames>
  <calcPr calcId="144525"/>
</workbook>
</file>

<file path=xl/sharedStrings.xml><?xml version="1.0" encoding="utf-8"?>
<sst xmlns="http://schemas.openxmlformats.org/spreadsheetml/2006/main" count="518" uniqueCount="224">
  <si>
    <t>2019年四川省招募高校毕业生“三支一扶”计划乐山地区成绩总表</t>
  </si>
  <si>
    <t>序号</t>
  </si>
  <si>
    <t>姓名</t>
  </si>
  <si>
    <t>性别</t>
  </si>
  <si>
    <t>报考单位</t>
  </si>
  <si>
    <t>报考岗位</t>
  </si>
  <si>
    <t>岗位编码</t>
  </si>
  <si>
    <t>准考证号</t>
  </si>
  <si>
    <t>笔试成绩</t>
  </si>
  <si>
    <t>折合笔试成绩</t>
  </si>
  <si>
    <t>笔试排名</t>
  </si>
  <si>
    <t>面试成绩</t>
  </si>
  <si>
    <t>面试折合成绩</t>
  </si>
  <si>
    <t>总分</t>
  </si>
  <si>
    <t>总名次</t>
  </si>
  <si>
    <t>备注</t>
  </si>
  <si>
    <t>万凯</t>
  </si>
  <si>
    <t>男</t>
  </si>
  <si>
    <t>沙湾区碧山乡人民政府</t>
  </si>
  <si>
    <t>沙湾区碧山乡人民政府支农计划</t>
  </si>
  <si>
    <t>10060101</t>
  </si>
  <si>
    <t>9051810122103</t>
  </si>
  <si>
    <t>童娇</t>
  </si>
  <si>
    <t>女</t>
  </si>
  <si>
    <t>9051810010830</t>
  </si>
  <si>
    <t>王艺迦</t>
  </si>
  <si>
    <t>9051810024006</t>
  </si>
  <si>
    <t>张镤丹</t>
  </si>
  <si>
    <t>沙湾区范店乡人民政</t>
  </si>
  <si>
    <t>沙湾区范店乡人民政府支农计划</t>
  </si>
  <si>
    <t>10060301</t>
  </si>
  <si>
    <t>9051810014801</t>
  </si>
  <si>
    <t>王琪</t>
  </si>
  <si>
    <t>沙湾区范店乡人民政府</t>
  </si>
  <si>
    <t>9051810010607</t>
  </si>
  <si>
    <t>李寒松</t>
  </si>
  <si>
    <t>9051810122418</t>
  </si>
  <si>
    <t>秦穆</t>
  </si>
  <si>
    <t>9051810121522</t>
  </si>
  <si>
    <t>朱春</t>
  </si>
  <si>
    <t>沙湾区福禄镇人民政府</t>
  </si>
  <si>
    <t>沙湾区福禄镇人民政府支农计划</t>
  </si>
  <si>
    <t>10060501</t>
  </si>
  <si>
    <t>9051810121505</t>
  </si>
  <si>
    <t>鲜南杰</t>
  </si>
  <si>
    <t>9051810122923</t>
  </si>
  <si>
    <t>梁斌</t>
  </si>
  <si>
    <t>9051810022426</t>
  </si>
  <si>
    <t>周子栋</t>
  </si>
  <si>
    <t>9051810020109</t>
  </si>
  <si>
    <t>吴启雄</t>
  </si>
  <si>
    <t>9051810120223</t>
  </si>
  <si>
    <t>廖倩</t>
  </si>
  <si>
    <t>沙湾区龚嘴镇人民政府</t>
  </si>
  <si>
    <t>沙湾区龚嘴镇人民政府支农计划</t>
  </si>
  <si>
    <t>10060701</t>
  </si>
  <si>
    <t>9051810011924</t>
  </si>
  <si>
    <t>朱英君</t>
  </si>
  <si>
    <t>9051810120725</t>
  </si>
  <si>
    <t>王雷杰</t>
  </si>
  <si>
    <t>9051810121614</t>
  </si>
  <si>
    <t>廖永霞</t>
  </si>
  <si>
    <t>9051810021105</t>
  </si>
  <si>
    <t>缺考</t>
  </si>
  <si>
    <t>面试缺考</t>
  </si>
  <si>
    <t>赵维进</t>
  </si>
  <si>
    <t>沙湾区葫芦镇人民政府</t>
  </si>
  <si>
    <t>沙湾区葫芦镇人民政府支农计划</t>
  </si>
  <si>
    <t>10060901</t>
  </si>
  <si>
    <t>9051810011326</t>
  </si>
  <si>
    <t>熊菲</t>
  </si>
  <si>
    <t>9051810120216</t>
  </si>
  <si>
    <t>李健学</t>
  </si>
  <si>
    <t>9051810015730</t>
  </si>
  <si>
    <t>陈敏</t>
  </si>
  <si>
    <t>9051810015206</t>
  </si>
  <si>
    <t>刘钰琦</t>
  </si>
  <si>
    <t>沙湾区葫芦镇中心卫生院</t>
  </si>
  <si>
    <t>沙湾区葫芦镇中心卫生院支医计划</t>
  </si>
  <si>
    <t>10061002</t>
  </si>
  <si>
    <t>9051810021521</t>
  </si>
  <si>
    <t>杨彬</t>
  </si>
  <si>
    <t>9051810010616</t>
  </si>
  <si>
    <t>廖燕节</t>
  </si>
  <si>
    <t>沙湾区太平镇卫生院</t>
  </si>
  <si>
    <t>沙湾区太平镇卫生院支医计划</t>
  </si>
  <si>
    <t>10061901</t>
  </si>
  <si>
    <t>9051810012909</t>
  </si>
  <si>
    <t>杨微欣</t>
  </si>
  <si>
    <t>9051810011630</t>
  </si>
  <si>
    <t>夏海峰</t>
  </si>
  <si>
    <t>沙湾区嘉农镇人民政府</t>
  </si>
  <si>
    <t>沙湾区嘉农镇人民政府支农计划</t>
  </si>
  <si>
    <t>10061101</t>
  </si>
  <si>
    <t>9051810011001</t>
  </si>
  <si>
    <t>彭金萍</t>
  </si>
  <si>
    <t>9051810122210</t>
  </si>
  <si>
    <t>谭杰</t>
  </si>
  <si>
    <t>9051810014401</t>
  </si>
  <si>
    <t>曹磊</t>
  </si>
  <si>
    <t>9051810010407</t>
  </si>
  <si>
    <t>潘涛</t>
  </si>
  <si>
    <t>沙湾区牛石镇人民政府</t>
  </si>
  <si>
    <t>沙湾区牛石镇人民政府支农计划</t>
  </si>
  <si>
    <t>10061201</t>
  </si>
  <si>
    <t>9051810013007</t>
  </si>
  <si>
    <t>冯浩</t>
  </si>
  <si>
    <t>9051810012825</t>
  </si>
  <si>
    <t>胡宇飞</t>
  </si>
  <si>
    <t>9051810012228</t>
  </si>
  <si>
    <t>石浩宇</t>
  </si>
  <si>
    <t>沙湾区沙湾镇人民政府</t>
  </si>
  <si>
    <t>沙湾区沙湾镇人民政府支农计划</t>
  </si>
  <si>
    <t>10061401</t>
  </si>
  <si>
    <t>9051810012826</t>
  </si>
  <si>
    <t>彭蓥婷</t>
  </si>
  <si>
    <t>9051810010217</t>
  </si>
  <si>
    <t>刘佳文</t>
  </si>
  <si>
    <t>9051810015712</t>
  </si>
  <si>
    <t>王嘉磊</t>
  </si>
  <si>
    <t>9051810010810</t>
  </si>
  <si>
    <t>王妮</t>
  </si>
  <si>
    <t>沙湾区沙湾镇卫生院</t>
  </si>
  <si>
    <t>沙湾区沙湾镇卫生院支医计划</t>
  </si>
  <si>
    <t>10061501</t>
  </si>
  <si>
    <t>9051810120320</t>
  </si>
  <si>
    <t>陈灵钰</t>
  </si>
  <si>
    <t>9051810010530</t>
  </si>
  <si>
    <t>聂翟</t>
  </si>
  <si>
    <t>9051810024411</t>
  </si>
  <si>
    <t>胡阳</t>
  </si>
  <si>
    <t>9051810022101</t>
  </si>
  <si>
    <t>许家瑜</t>
  </si>
  <si>
    <t>沙湾区踏水镇人民政府</t>
  </si>
  <si>
    <t>沙湾区踏水镇人民政府支农计划</t>
  </si>
  <si>
    <t>10061601</t>
  </si>
  <si>
    <t>9051810123124</t>
  </si>
  <si>
    <t>罗旭平</t>
  </si>
  <si>
    <t>9051810120401</t>
  </si>
  <si>
    <t>吴岚</t>
  </si>
  <si>
    <t>9051810024302</t>
  </si>
  <si>
    <t>王婷</t>
  </si>
  <si>
    <t>沙湾区踏水镇中心卫生院</t>
  </si>
  <si>
    <t>沙湾区踏水镇中心卫生院支医计划</t>
  </si>
  <si>
    <t>10061701</t>
  </si>
  <si>
    <t>9051810024221</t>
  </si>
  <si>
    <t>赖文杰</t>
  </si>
  <si>
    <t>10061702</t>
  </si>
  <si>
    <t>9051810020503</t>
  </si>
  <si>
    <t>张琛</t>
  </si>
  <si>
    <t>沙湾区太平镇人民政府</t>
  </si>
  <si>
    <t>沙湾区太平镇人民政府支农计划</t>
  </si>
  <si>
    <t>10061801</t>
  </si>
  <si>
    <t>9051810013211</t>
  </si>
  <si>
    <t>童晓慧</t>
  </si>
  <si>
    <t>9051810121705</t>
  </si>
  <si>
    <t>沈梦雪</t>
  </si>
  <si>
    <t>9051810122922</t>
  </si>
  <si>
    <t>王建强</t>
  </si>
  <si>
    <t>9051810012023</t>
  </si>
  <si>
    <t>张宇勤</t>
  </si>
  <si>
    <t>沙湾区谭坝乡人民政府</t>
  </si>
  <si>
    <t>沙湾区谭坝乡人民政府支农计划</t>
  </si>
  <si>
    <t>10062001</t>
  </si>
  <si>
    <t>9051810014310</t>
  </si>
  <si>
    <t>刘婷婷</t>
  </si>
  <si>
    <t>9051810013024</t>
  </si>
  <si>
    <t>曾奕</t>
  </si>
  <si>
    <t>沙湾区铜茨乡人民政府</t>
  </si>
  <si>
    <t>沙湾区铜茨乡人民政府支农计划</t>
  </si>
  <si>
    <t>10062201</t>
  </si>
  <si>
    <t>9051810021220</t>
  </si>
  <si>
    <t>李敏</t>
  </si>
  <si>
    <t>9051810020125</t>
  </si>
  <si>
    <t>李晓林</t>
  </si>
  <si>
    <t>9051810010108</t>
  </si>
  <si>
    <t>刘欢</t>
  </si>
  <si>
    <t>沙湾区乡镇学校</t>
  </si>
  <si>
    <t>沙湾区乡镇学校支教计划</t>
  </si>
  <si>
    <t>10062401</t>
  </si>
  <si>
    <t>9051810011926</t>
  </si>
  <si>
    <t>汪姗姗</t>
  </si>
  <si>
    <t>9051810013203</t>
  </si>
  <si>
    <t>杨成秀</t>
  </si>
  <si>
    <t>9051810012820</t>
  </si>
  <si>
    <t>谭媛文</t>
  </si>
  <si>
    <t>9051810121605</t>
  </si>
  <si>
    <t>王琦</t>
  </si>
  <si>
    <t>9051810022609</t>
  </si>
  <si>
    <t>纪佳仙</t>
  </si>
  <si>
    <t>9051810024220</t>
  </si>
  <si>
    <t>王硕</t>
  </si>
  <si>
    <t>10062402</t>
  </si>
  <si>
    <t>9051810013627</t>
  </si>
  <si>
    <t>刘书雨</t>
  </si>
  <si>
    <t>9051810013304</t>
  </si>
  <si>
    <t>王茜</t>
  </si>
  <si>
    <t>9051810012903</t>
  </si>
  <si>
    <t>陈思韵</t>
  </si>
  <si>
    <t>9051810020611</t>
  </si>
  <si>
    <t>张梦花</t>
  </si>
  <si>
    <t>9051810015010</t>
  </si>
  <si>
    <t>吴凡</t>
  </si>
  <si>
    <t>10062403</t>
  </si>
  <si>
    <t>9051810024214</t>
  </si>
  <si>
    <t>杨宇思</t>
  </si>
  <si>
    <t>9051810012214</t>
  </si>
  <si>
    <t>李忆斌</t>
  </si>
  <si>
    <t>9051810121616</t>
  </si>
  <si>
    <t>王露瑶</t>
  </si>
  <si>
    <t>9051810024821</t>
  </si>
  <si>
    <t>黄欣</t>
  </si>
  <si>
    <t>9051810023622</t>
  </si>
  <si>
    <t>段远新</t>
  </si>
  <si>
    <t>沙湾区轸溪乡人民政府</t>
  </si>
  <si>
    <t>沙湾区轸溪乡人民政府支农计划</t>
  </si>
  <si>
    <t>10062501</t>
  </si>
  <si>
    <t>9051810122916</t>
  </si>
  <si>
    <t>陈琪</t>
  </si>
  <si>
    <t>9051810023904</t>
  </si>
  <si>
    <t>张翔</t>
  </si>
  <si>
    <t>9051810010327</t>
  </si>
  <si>
    <t>王亚南</t>
  </si>
  <si>
    <t>9051810021313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</si>
</sst>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9"/>
      <name val="黑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sz val="9"/>
      <name val="黑体"/>
      <charset val="0"/>
    </font>
    <font>
      <sz val="9"/>
      <color rgb="FFFF0000"/>
      <name val="黑体"/>
      <charset val="134"/>
    </font>
    <font>
      <sz val="9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workbookViewId="0">
      <selection activeCell="S7" sqref="S7"/>
    </sheetView>
  </sheetViews>
  <sheetFormatPr defaultColWidth="9" defaultRowHeight="13.5"/>
  <cols>
    <col min="1" max="1" width="5.125" customWidth="1"/>
    <col min="2" max="2" width="7.75" customWidth="1"/>
    <col min="3" max="3" width="6.625" customWidth="1"/>
    <col min="4" max="4" width="11.875" customWidth="1"/>
    <col min="5" max="5" width="13.625" customWidth="1"/>
    <col min="6" max="6" width="9.875" customWidth="1"/>
    <col min="7" max="7" width="14.25" customWidth="1"/>
    <col min="8" max="8" width="6.5" customWidth="1"/>
    <col min="9" max="9" width="7.5" customWidth="1"/>
    <col min="10" max="10" width="6.625" customWidth="1"/>
    <col min="11" max="11" width="9" style="3"/>
    <col min="12" max="13" width="9" style="27"/>
    <col min="14" max="14" width="8.625" customWidth="1"/>
    <col min="15" max="15" width="17.5" customWidth="1"/>
  </cols>
  <sheetData>
    <row r="1" ht="4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4"/>
      <c r="O1" s="4"/>
    </row>
    <row r="2" ht="28.5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28" t="s">
        <v>11</v>
      </c>
      <c r="L2" s="8" t="s">
        <v>12</v>
      </c>
      <c r="M2" s="8" t="s">
        <v>13</v>
      </c>
      <c r="N2" s="6" t="s">
        <v>14</v>
      </c>
      <c r="O2" s="6" t="s">
        <v>15</v>
      </c>
    </row>
    <row r="3" s="13" customFormat="1" ht="30" customHeight="1" spans="1:15">
      <c r="A3" s="9">
        <v>1</v>
      </c>
      <c r="B3" s="9" t="s">
        <v>16</v>
      </c>
      <c r="C3" s="9" t="s">
        <v>17</v>
      </c>
      <c r="D3" s="10" t="s">
        <v>18</v>
      </c>
      <c r="E3" s="10" t="s">
        <v>19</v>
      </c>
      <c r="F3" s="10" t="s">
        <v>20</v>
      </c>
      <c r="G3" s="9" t="s">
        <v>21</v>
      </c>
      <c r="H3" s="12">
        <v>68</v>
      </c>
      <c r="I3" s="12">
        <f>H3*0.6</f>
        <v>40.8</v>
      </c>
      <c r="J3" s="9">
        <v>1</v>
      </c>
      <c r="K3" s="12">
        <v>81.6</v>
      </c>
      <c r="L3" s="12">
        <f>K3*0.4</f>
        <v>32.64</v>
      </c>
      <c r="M3" s="12">
        <f>I3+L3</f>
        <v>73.44</v>
      </c>
      <c r="N3" s="9">
        <v>1</v>
      </c>
      <c r="O3" s="9"/>
    </row>
    <row r="4" s="13" customFormat="1" ht="30" customHeight="1" spans="1:15">
      <c r="A4" s="9">
        <v>2</v>
      </c>
      <c r="B4" s="9" t="s">
        <v>22</v>
      </c>
      <c r="C4" s="9" t="s">
        <v>23</v>
      </c>
      <c r="D4" s="10" t="s">
        <v>18</v>
      </c>
      <c r="E4" s="10" t="s">
        <v>19</v>
      </c>
      <c r="F4" s="10" t="s">
        <v>20</v>
      </c>
      <c r="G4" s="9" t="s">
        <v>24</v>
      </c>
      <c r="H4" s="12">
        <v>63</v>
      </c>
      <c r="I4" s="12">
        <f>H4*0.6</f>
        <v>37.8</v>
      </c>
      <c r="J4" s="9">
        <v>4</v>
      </c>
      <c r="K4" s="12">
        <v>81.4</v>
      </c>
      <c r="L4" s="12">
        <f>K4*0.4</f>
        <v>32.56</v>
      </c>
      <c r="M4" s="12">
        <f>I4+L4</f>
        <v>70.36</v>
      </c>
      <c r="N4" s="9">
        <v>2</v>
      </c>
      <c r="O4" s="9"/>
    </row>
    <row r="5" s="13" customFormat="1" ht="30" customHeight="1" spans="1:15">
      <c r="A5" s="9">
        <v>3</v>
      </c>
      <c r="B5" s="9" t="s">
        <v>25</v>
      </c>
      <c r="C5" s="9" t="s">
        <v>23</v>
      </c>
      <c r="D5" s="10" t="s">
        <v>18</v>
      </c>
      <c r="E5" s="10" t="s">
        <v>19</v>
      </c>
      <c r="F5" s="10" t="s">
        <v>20</v>
      </c>
      <c r="G5" s="9" t="s">
        <v>26</v>
      </c>
      <c r="H5" s="12">
        <v>65</v>
      </c>
      <c r="I5" s="12">
        <f>H5*0.6</f>
        <v>39</v>
      </c>
      <c r="J5" s="9">
        <v>2</v>
      </c>
      <c r="K5" s="12">
        <v>78.2</v>
      </c>
      <c r="L5" s="12">
        <f>K5*0.4</f>
        <v>31.28</v>
      </c>
      <c r="M5" s="12">
        <f>I5+L5</f>
        <v>70.28</v>
      </c>
      <c r="N5" s="9">
        <v>3</v>
      </c>
      <c r="O5" s="9"/>
    </row>
    <row r="6" s="13" customFormat="1" ht="30" customHeight="1" spans="1:15">
      <c r="A6" s="9">
        <v>4</v>
      </c>
      <c r="B6" s="9" t="s">
        <v>27</v>
      </c>
      <c r="C6" s="9" t="s">
        <v>23</v>
      </c>
      <c r="D6" s="10" t="s">
        <v>28</v>
      </c>
      <c r="E6" s="10" t="s">
        <v>29</v>
      </c>
      <c r="F6" s="10" t="s">
        <v>30</v>
      </c>
      <c r="G6" s="9" t="s">
        <v>31</v>
      </c>
      <c r="H6" s="12">
        <v>69</v>
      </c>
      <c r="I6" s="12">
        <f t="shared" ref="I4:I26" si="0">H6*0.6</f>
        <v>41.4</v>
      </c>
      <c r="J6" s="9">
        <v>1</v>
      </c>
      <c r="K6" s="12">
        <v>82.2</v>
      </c>
      <c r="L6" s="12">
        <f t="shared" ref="L4:L26" si="1">K6*0.4</f>
        <v>32.88</v>
      </c>
      <c r="M6" s="12">
        <f t="shared" ref="M4:M26" si="2">I6+L6</f>
        <v>74.28</v>
      </c>
      <c r="N6" s="9">
        <v>1</v>
      </c>
      <c r="O6" s="9"/>
    </row>
    <row r="7" s="13" customFormat="1" ht="30" customHeight="1" spans="1:15">
      <c r="A7" s="9">
        <v>5</v>
      </c>
      <c r="B7" s="9" t="s">
        <v>32</v>
      </c>
      <c r="C7" s="9" t="s">
        <v>23</v>
      </c>
      <c r="D7" s="10" t="s">
        <v>33</v>
      </c>
      <c r="E7" s="10" t="s">
        <v>29</v>
      </c>
      <c r="F7" s="10" t="s">
        <v>30</v>
      </c>
      <c r="G7" s="9" t="s">
        <v>34</v>
      </c>
      <c r="H7" s="12">
        <v>60</v>
      </c>
      <c r="I7" s="12">
        <f t="shared" si="0"/>
        <v>36</v>
      </c>
      <c r="J7" s="9">
        <v>3</v>
      </c>
      <c r="K7" s="12">
        <v>81</v>
      </c>
      <c r="L7" s="12">
        <f t="shared" si="1"/>
        <v>32.4</v>
      </c>
      <c r="M7" s="12">
        <f t="shared" si="2"/>
        <v>68.4</v>
      </c>
      <c r="N7" s="9">
        <v>2</v>
      </c>
      <c r="O7" s="9"/>
    </row>
    <row r="8" s="13" customFormat="1" ht="30" customHeight="1" spans="1:15">
      <c r="A8" s="9">
        <v>6</v>
      </c>
      <c r="B8" s="9" t="s">
        <v>35</v>
      </c>
      <c r="C8" s="9" t="s">
        <v>17</v>
      </c>
      <c r="D8" s="10" t="s">
        <v>33</v>
      </c>
      <c r="E8" s="10" t="s">
        <v>29</v>
      </c>
      <c r="F8" s="10" t="s">
        <v>30</v>
      </c>
      <c r="G8" s="9" t="s">
        <v>36</v>
      </c>
      <c r="H8" s="12">
        <v>61</v>
      </c>
      <c r="I8" s="12">
        <f t="shared" si="0"/>
        <v>36.6</v>
      </c>
      <c r="J8" s="9">
        <v>2</v>
      </c>
      <c r="K8" s="12">
        <v>77.4</v>
      </c>
      <c r="L8" s="12">
        <f t="shared" si="1"/>
        <v>30.96</v>
      </c>
      <c r="M8" s="12">
        <f t="shared" si="2"/>
        <v>67.56</v>
      </c>
      <c r="N8" s="9">
        <v>3</v>
      </c>
      <c r="O8" s="9"/>
    </row>
    <row r="9" s="13" customFormat="1" ht="30" customHeight="1" spans="1:15">
      <c r="A9" s="9">
        <v>7</v>
      </c>
      <c r="B9" s="9" t="s">
        <v>37</v>
      </c>
      <c r="C9" s="9" t="s">
        <v>17</v>
      </c>
      <c r="D9" s="10" t="s">
        <v>33</v>
      </c>
      <c r="E9" s="10" t="s">
        <v>29</v>
      </c>
      <c r="F9" s="10" t="s">
        <v>30</v>
      </c>
      <c r="G9" s="9" t="s">
        <v>38</v>
      </c>
      <c r="H9" s="12">
        <v>60</v>
      </c>
      <c r="I9" s="12">
        <f t="shared" si="0"/>
        <v>36</v>
      </c>
      <c r="J9" s="9">
        <v>3</v>
      </c>
      <c r="K9" s="12">
        <v>78.6</v>
      </c>
      <c r="L9" s="12">
        <f t="shared" si="1"/>
        <v>31.44</v>
      </c>
      <c r="M9" s="12">
        <f t="shared" si="2"/>
        <v>67.44</v>
      </c>
      <c r="N9" s="9">
        <v>4</v>
      </c>
      <c r="O9" s="9"/>
    </row>
    <row r="10" s="25" customFormat="1" ht="30" customHeight="1" spans="1:15">
      <c r="A10" s="9">
        <v>8</v>
      </c>
      <c r="B10" s="9" t="s">
        <v>39</v>
      </c>
      <c r="C10" s="9" t="s">
        <v>17</v>
      </c>
      <c r="D10" s="10" t="s">
        <v>40</v>
      </c>
      <c r="E10" s="10" t="s">
        <v>41</v>
      </c>
      <c r="F10" s="10" t="s">
        <v>42</v>
      </c>
      <c r="G10" s="9" t="s">
        <v>43</v>
      </c>
      <c r="H10" s="12">
        <v>70</v>
      </c>
      <c r="I10" s="12">
        <f t="shared" si="0"/>
        <v>42</v>
      </c>
      <c r="J10" s="9">
        <v>1</v>
      </c>
      <c r="K10" s="12">
        <v>78</v>
      </c>
      <c r="L10" s="12">
        <f t="shared" si="1"/>
        <v>31.2</v>
      </c>
      <c r="M10" s="12">
        <f t="shared" si="2"/>
        <v>73.2</v>
      </c>
      <c r="N10" s="9">
        <v>1</v>
      </c>
      <c r="O10" s="9"/>
    </row>
    <row r="11" s="13" customFormat="1" ht="30" customHeight="1" spans="1:15">
      <c r="A11" s="9">
        <v>9</v>
      </c>
      <c r="B11" s="9" t="s">
        <v>44</v>
      </c>
      <c r="C11" s="9" t="s">
        <v>17</v>
      </c>
      <c r="D11" s="10" t="s">
        <v>40</v>
      </c>
      <c r="E11" s="10" t="s">
        <v>41</v>
      </c>
      <c r="F11" s="10" t="s">
        <v>42</v>
      </c>
      <c r="G11" s="9" t="s">
        <v>45</v>
      </c>
      <c r="H11" s="12">
        <v>66</v>
      </c>
      <c r="I11" s="12">
        <f t="shared" si="0"/>
        <v>39.6</v>
      </c>
      <c r="J11" s="9">
        <v>2</v>
      </c>
      <c r="K11" s="12">
        <v>79.6</v>
      </c>
      <c r="L11" s="12">
        <f t="shared" si="1"/>
        <v>31.84</v>
      </c>
      <c r="M11" s="12">
        <f t="shared" si="2"/>
        <v>71.44</v>
      </c>
      <c r="N11" s="9">
        <v>2</v>
      </c>
      <c r="O11" s="9"/>
    </row>
    <row r="12" s="13" customFormat="1" ht="30" customHeight="1" spans="1:15">
      <c r="A12" s="9">
        <v>10</v>
      </c>
      <c r="B12" s="9" t="s">
        <v>46</v>
      </c>
      <c r="C12" s="9" t="s">
        <v>17</v>
      </c>
      <c r="D12" s="10" t="s">
        <v>40</v>
      </c>
      <c r="E12" s="10" t="s">
        <v>41</v>
      </c>
      <c r="F12" s="10" t="s">
        <v>42</v>
      </c>
      <c r="G12" s="9" t="s">
        <v>47</v>
      </c>
      <c r="H12" s="12">
        <v>62</v>
      </c>
      <c r="I12" s="12">
        <f t="shared" si="0"/>
        <v>37.2</v>
      </c>
      <c r="J12" s="9">
        <v>4</v>
      </c>
      <c r="K12" s="12">
        <v>77.2</v>
      </c>
      <c r="L12" s="12">
        <f t="shared" si="1"/>
        <v>30.88</v>
      </c>
      <c r="M12" s="12">
        <f t="shared" si="2"/>
        <v>68.08</v>
      </c>
      <c r="N12" s="9">
        <v>3</v>
      </c>
      <c r="O12" s="9"/>
    </row>
    <row r="13" s="13" customFormat="1" ht="30" customHeight="1" spans="1:15">
      <c r="A13" s="9">
        <v>11</v>
      </c>
      <c r="B13" s="9" t="s">
        <v>48</v>
      </c>
      <c r="C13" s="9" t="s">
        <v>17</v>
      </c>
      <c r="D13" s="10" t="s">
        <v>40</v>
      </c>
      <c r="E13" s="10" t="s">
        <v>41</v>
      </c>
      <c r="F13" s="10" t="s">
        <v>42</v>
      </c>
      <c r="G13" s="9" t="s">
        <v>49</v>
      </c>
      <c r="H13" s="12">
        <v>63</v>
      </c>
      <c r="I13" s="12">
        <f t="shared" si="0"/>
        <v>37.8</v>
      </c>
      <c r="J13" s="9">
        <v>3</v>
      </c>
      <c r="K13" s="12">
        <v>75.2</v>
      </c>
      <c r="L13" s="12">
        <f t="shared" si="1"/>
        <v>30.08</v>
      </c>
      <c r="M13" s="12">
        <f t="shared" si="2"/>
        <v>67.88</v>
      </c>
      <c r="N13" s="9">
        <v>4</v>
      </c>
      <c r="O13" s="9"/>
    </row>
    <row r="14" s="13" customFormat="1" ht="30" customHeight="1" spans="1:15">
      <c r="A14" s="9">
        <v>12</v>
      </c>
      <c r="B14" s="9" t="s">
        <v>50</v>
      </c>
      <c r="C14" s="9" t="s">
        <v>17</v>
      </c>
      <c r="D14" s="10" t="s">
        <v>40</v>
      </c>
      <c r="E14" s="10" t="s">
        <v>41</v>
      </c>
      <c r="F14" s="10" t="s">
        <v>42</v>
      </c>
      <c r="G14" s="9" t="s">
        <v>51</v>
      </c>
      <c r="H14" s="12">
        <v>62</v>
      </c>
      <c r="I14" s="12">
        <f t="shared" si="0"/>
        <v>37.2</v>
      </c>
      <c r="J14" s="9">
        <v>4</v>
      </c>
      <c r="K14" s="12">
        <v>73.6</v>
      </c>
      <c r="L14" s="12">
        <f t="shared" si="1"/>
        <v>29.44</v>
      </c>
      <c r="M14" s="12">
        <f t="shared" si="2"/>
        <v>66.64</v>
      </c>
      <c r="N14" s="9">
        <v>5</v>
      </c>
      <c r="O14" s="9"/>
    </row>
    <row r="15" s="13" customFormat="1" ht="30" customHeight="1" spans="1:15">
      <c r="A15" s="9">
        <v>13</v>
      </c>
      <c r="B15" s="9" t="s">
        <v>52</v>
      </c>
      <c r="C15" s="9" t="s">
        <v>23</v>
      </c>
      <c r="D15" s="10" t="s">
        <v>53</v>
      </c>
      <c r="E15" s="10" t="s">
        <v>54</v>
      </c>
      <c r="F15" s="10" t="s">
        <v>55</v>
      </c>
      <c r="G15" s="9" t="s">
        <v>56</v>
      </c>
      <c r="H15" s="12">
        <v>69</v>
      </c>
      <c r="I15" s="12">
        <f t="shared" si="0"/>
        <v>41.4</v>
      </c>
      <c r="J15" s="9">
        <v>1</v>
      </c>
      <c r="K15" s="12">
        <v>84.4</v>
      </c>
      <c r="L15" s="12">
        <f t="shared" si="1"/>
        <v>33.76</v>
      </c>
      <c r="M15" s="12">
        <f t="shared" si="2"/>
        <v>75.16</v>
      </c>
      <c r="N15" s="9">
        <v>1</v>
      </c>
      <c r="O15" s="9"/>
    </row>
    <row r="16" s="13" customFormat="1" ht="30" customHeight="1" spans="1:15">
      <c r="A16" s="9">
        <v>14</v>
      </c>
      <c r="B16" s="9" t="s">
        <v>57</v>
      </c>
      <c r="C16" s="9" t="s">
        <v>17</v>
      </c>
      <c r="D16" s="10" t="s">
        <v>53</v>
      </c>
      <c r="E16" s="10" t="s">
        <v>54</v>
      </c>
      <c r="F16" s="10" t="s">
        <v>55</v>
      </c>
      <c r="G16" s="9" t="s">
        <v>58</v>
      </c>
      <c r="H16" s="12">
        <v>68</v>
      </c>
      <c r="I16" s="12">
        <f t="shared" si="0"/>
        <v>40.8</v>
      </c>
      <c r="J16" s="9">
        <v>2</v>
      </c>
      <c r="K16" s="12">
        <v>76</v>
      </c>
      <c r="L16" s="12">
        <f t="shared" si="1"/>
        <v>30.4</v>
      </c>
      <c r="M16" s="12">
        <f t="shared" si="2"/>
        <v>71.2</v>
      </c>
      <c r="N16" s="9">
        <v>2</v>
      </c>
      <c r="O16" s="9"/>
    </row>
    <row r="17" s="13" customFormat="1" ht="30" customHeight="1" spans="1:15">
      <c r="A17" s="9">
        <v>15</v>
      </c>
      <c r="B17" s="9" t="s">
        <v>59</v>
      </c>
      <c r="C17" s="9" t="s">
        <v>17</v>
      </c>
      <c r="D17" s="10" t="s">
        <v>53</v>
      </c>
      <c r="E17" s="10" t="s">
        <v>54</v>
      </c>
      <c r="F17" s="10" t="s">
        <v>55</v>
      </c>
      <c r="G17" s="9" t="s">
        <v>60</v>
      </c>
      <c r="H17" s="12">
        <v>59</v>
      </c>
      <c r="I17" s="12">
        <f t="shared" si="0"/>
        <v>35.4</v>
      </c>
      <c r="J17" s="9">
        <v>3</v>
      </c>
      <c r="K17" s="12">
        <v>80.6</v>
      </c>
      <c r="L17" s="12">
        <f t="shared" si="1"/>
        <v>32.24</v>
      </c>
      <c r="M17" s="12">
        <f t="shared" si="2"/>
        <v>67.64</v>
      </c>
      <c r="N17" s="9">
        <v>3</v>
      </c>
      <c r="O17" s="9"/>
    </row>
    <row r="18" s="26" customFormat="1" ht="30" customHeight="1" spans="1:15">
      <c r="A18" s="9">
        <v>16</v>
      </c>
      <c r="B18" s="9" t="s">
        <v>61</v>
      </c>
      <c r="C18" s="9" t="s">
        <v>23</v>
      </c>
      <c r="D18" s="10" t="s">
        <v>53</v>
      </c>
      <c r="E18" s="10" t="s">
        <v>54</v>
      </c>
      <c r="F18" s="10" t="s">
        <v>55</v>
      </c>
      <c r="G18" s="9" t="s">
        <v>62</v>
      </c>
      <c r="H18" s="12">
        <v>59</v>
      </c>
      <c r="I18" s="12">
        <f t="shared" si="0"/>
        <v>35.4</v>
      </c>
      <c r="J18" s="9">
        <v>3</v>
      </c>
      <c r="K18" s="12" t="s">
        <v>63</v>
      </c>
      <c r="L18" s="12" t="s">
        <v>63</v>
      </c>
      <c r="M18" s="12">
        <f>I18</f>
        <v>35.4</v>
      </c>
      <c r="N18" s="9" t="s">
        <v>64</v>
      </c>
      <c r="O18" s="9"/>
    </row>
    <row r="19" s="13" customFormat="1" ht="30" customHeight="1" spans="1:15">
      <c r="A19" s="9">
        <v>17</v>
      </c>
      <c r="B19" s="9" t="s">
        <v>65</v>
      </c>
      <c r="C19" s="9" t="s">
        <v>17</v>
      </c>
      <c r="D19" s="10" t="s">
        <v>66</v>
      </c>
      <c r="E19" s="10" t="s">
        <v>67</v>
      </c>
      <c r="F19" s="10" t="s">
        <v>68</v>
      </c>
      <c r="G19" s="9" t="s">
        <v>69</v>
      </c>
      <c r="H19" s="12">
        <v>68</v>
      </c>
      <c r="I19" s="12">
        <f t="shared" si="0"/>
        <v>40.8</v>
      </c>
      <c r="J19" s="9">
        <v>1</v>
      </c>
      <c r="K19" s="12">
        <v>85.2</v>
      </c>
      <c r="L19" s="12">
        <f t="shared" si="1"/>
        <v>34.08</v>
      </c>
      <c r="M19" s="12">
        <f t="shared" si="2"/>
        <v>74.88</v>
      </c>
      <c r="N19" s="9">
        <v>1</v>
      </c>
      <c r="O19" s="9"/>
    </row>
    <row r="20" s="25" customFormat="1" ht="30" customHeight="1" spans="1:15">
      <c r="A20" s="9">
        <v>18</v>
      </c>
      <c r="B20" s="9" t="s">
        <v>70</v>
      </c>
      <c r="C20" s="9" t="s">
        <v>23</v>
      </c>
      <c r="D20" s="10" t="s">
        <v>66</v>
      </c>
      <c r="E20" s="10" t="s">
        <v>67</v>
      </c>
      <c r="F20" s="10" t="s">
        <v>68</v>
      </c>
      <c r="G20" s="9" t="s">
        <v>71</v>
      </c>
      <c r="H20" s="12">
        <v>64</v>
      </c>
      <c r="I20" s="12">
        <f t="shared" si="0"/>
        <v>38.4</v>
      </c>
      <c r="J20" s="9">
        <v>2</v>
      </c>
      <c r="K20" s="12">
        <v>82.6</v>
      </c>
      <c r="L20" s="12">
        <f t="shared" si="1"/>
        <v>33.04</v>
      </c>
      <c r="M20" s="12">
        <f t="shared" si="2"/>
        <v>71.44</v>
      </c>
      <c r="N20" s="9">
        <v>2</v>
      </c>
      <c r="O20" s="9"/>
    </row>
    <row r="21" s="13" customFormat="1" ht="30" customHeight="1" spans="1:15">
      <c r="A21" s="9">
        <v>19</v>
      </c>
      <c r="B21" s="9" t="s">
        <v>72</v>
      </c>
      <c r="C21" s="9" t="s">
        <v>17</v>
      </c>
      <c r="D21" s="10" t="s">
        <v>66</v>
      </c>
      <c r="E21" s="10" t="s">
        <v>67</v>
      </c>
      <c r="F21" s="10" t="s">
        <v>68</v>
      </c>
      <c r="G21" s="9" t="s">
        <v>73</v>
      </c>
      <c r="H21" s="12">
        <v>59</v>
      </c>
      <c r="I21" s="12">
        <f t="shared" si="0"/>
        <v>35.4</v>
      </c>
      <c r="J21" s="9">
        <v>4</v>
      </c>
      <c r="K21" s="12">
        <v>77.6</v>
      </c>
      <c r="L21" s="12">
        <f t="shared" si="1"/>
        <v>31.04</v>
      </c>
      <c r="M21" s="12">
        <f t="shared" si="2"/>
        <v>66.44</v>
      </c>
      <c r="N21" s="9">
        <v>3</v>
      </c>
      <c r="O21" s="9"/>
    </row>
    <row r="22" s="26" customFormat="1" ht="30" customHeight="1" spans="1:15">
      <c r="A22" s="9">
        <v>20</v>
      </c>
      <c r="B22" s="9" t="s">
        <v>74</v>
      </c>
      <c r="C22" s="9" t="s">
        <v>23</v>
      </c>
      <c r="D22" s="10" t="s">
        <v>66</v>
      </c>
      <c r="E22" s="10" t="s">
        <v>67</v>
      </c>
      <c r="F22" s="10" t="s">
        <v>68</v>
      </c>
      <c r="G22" s="9" t="s">
        <v>75</v>
      </c>
      <c r="H22" s="12">
        <v>56</v>
      </c>
      <c r="I22" s="12">
        <f t="shared" si="0"/>
        <v>33.6</v>
      </c>
      <c r="J22" s="9">
        <v>5</v>
      </c>
      <c r="K22" s="12" t="s">
        <v>63</v>
      </c>
      <c r="L22" s="12" t="s">
        <v>63</v>
      </c>
      <c r="M22" s="12">
        <f>I22</f>
        <v>33.6</v>
      </c>
      <c r="N22" s="9" t="s">
        <v>64</v>
      </c>
      <c r="O22" s="9"/>
    </row>
    <row r="23" s="13" customFormat="1" ht="30" customHeight="1" spans="1:15">
      <c r="A23" s="9">
        <v>21</v>
      </c>
      <c r="B23" s="9" t="s">
        <v>76</v>
      </c>
      <c r="C23" s="9" t="s">
        <v>23</v>
      </c>
      <c r="D23" s="10" t="s">
        <v>77</v>
      </c>
      <c r="E23" s="10" t="s">
        <v>78</v>
      </c>
      <c r="F23" s="10" t="s">
        <v>79</v>
      </c>
      <c r="G23" s="9" t="s">
        <v>80</v>
      </c>
      <c r="H23" s="12">
        <v>62</v>
      </c>
      <c r="I23" s="12">
        <f t="shared" si="0"/>
        <v>37.2</v>
      </c>
      <c r="J23" s="9">
        <v>1</v>
      </c>
      <c r="K23" s="12">
        <v>75.4</v>
      </c>
      <c r="L23" s="12">
        <f t="shared" si="1"/>
        <v>30.16</v>
      </c>
      <c r="M23" s="12">
        <f t="shared" si="2"/>
        <v>67.36</v>
      </c>
      <c r="N23" s="9">
        <v>1</v>
      </c>
      <c r="O23" s="9"/>
    </row>
    <row r="24" s="13" customFormat="1" ht="30" customHeight="1" spans="1:15">
      <c r="A24" s="9">
        <v>22</v>
      </c>
      <c r="B24" s="9" t="s">
        <v>81</v>
      </c>
      <c r="C24" s="9" t="s">
        <v>23</v>
      </c>
      <c r="D24" s="10" t="s">
        <v>77</v>
      </c>
      <c r="E24" s="10" t="s">
        <v>78</v>
      </c>
      <c r="F24" s="10" t="s">
        <v>79</v>
      </c>
      <c r="G24" s="9" t="s">
        <v>82</v>
      </c>
      <c r="H24" s="12">
        <v>48</v>
      </c>
      <c r="I24" s="12">
        <f t="shared" si="0"/>
        <v>28.8</v>
      </c>
      <c r="J24" s="9">
        <v>2</v>
      </c>
      <c r="K24" s="12">
        <v>73.4</v>
      </c>
      <c r="L24" s="12">
        <f t="shared" si="1"/>
        <v>29.36</v>
      </c>
      <c r="M24" s="12">
        <f t="shared" si="2"/>
        <v>58.16</v>
      </c>
      <c r="N24" s="9">
        <v>2</v>
      </c>
      <c r="O24" s="9"/>
    </row>
    <row r="25" s="13" customFormat="1" ht="30" customHeight="1" spans="1:15">
      <c r="A25" s="9">
        <v>23</v>
      </c>
      <c r="B25" s="9" t="s">
        <v>83</v>
      </c>
      <c r="C25" s="9" t="s">
        <v>23</v>
      </c>
      <c r="D25" s="10" t="s">
        <v>84</v>
      </c>
      <c r="E25" s="10" t="s">
        <v>85</v>
      </c>
      <c r="F25" s="10" t="s">
        <v>86</v>
      </c>
      <c r="G25" s="9" t="s">
        <v>87</v>
      </c>
      <c r="H25" s="12">
        <v>55</v>
      </c>
      <c r="I25" s="12">
        <f t="shared" si="0"/>
        <v>33</v>
      </c>
      <c r="J25" s="9">
        <v>2</v>
      </c>
      <c r="K25" s="12">
        <v>76.6</v>
      </c>
      <c r="L25" s="12">
        <f t="shared" si="1"/>
        <v>30.64</v>
      </c>
      <c r="M25" s="12">
        <f t="shared" si="2"/>
        <v>63.64</v>
      </c>
      <c r="N25" s="9">
        <v>1</v>
      </c>
      <c r="O25" s="9"/>
    </row>
    <row r="26" s="26" customFormat="1" ht="30" customHeight="1" spans="1:15">
      <c r="A26" s="9">
        <v>24</v>
      </c>
      <c r="B26" s="9" t="s">
        <v>88</v>
      </c>
      <c r="C26" s="9" t="s">
        <v>23</v>
      </c>
      <c r="D26" s="10" t="s">
        <v>84</v>
      </c>
      <c r="E26" s="10" t="s">
        <v>85</v>
      </c>
      <c r="F26" s="10" t="s">
        <v>86</v>
      </c>
      <c r="G26" s="9" t="s">
        <v>89</v>
      </c>
      <c r="H26" s="12">
        <v>56</v>
      </c>
      <c r="I26" s="12">
        <f t="shared" si="0"/>
        <v>33.6</v>
      </c>
      <c r="J26" s="9">
        <v>1</v>
      </c>
      <c r="K26" s="12" t="s">
        <v>63</v>
      </c>
      <c r="L26" s="12" t="s">
        <v>63</v>
      </c>
      <c r="M26" s="12">
        <f>I26</f>
        <v>33.6</v>
      </c>
      <c r="N26" s="9" t="s">
        <v>64</v>
      </c>
      <c r="O26" s="9"/>
    </row>
  </sheetData>
  <sheetProtection password="CC4F" sheet="1" objects="1"/>
  <sortState ref="A11:O15">
    <sortCondition ref="M11:M15" descending="1"/>
  </sortState>
  <mergeCells count="1">
    <mergeCell ref="A1:O1"/>
  </mergeCells>
  <pageMargins left="0.75" right="0.75" top="1" bottom="1" header="0.5" footer="0.5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workbookViewId="0">
      <selection activeCell="A2" sqref="$A2:$XFD2"/>
    </sheetView>
  </sheetViews>
  <sheetFormatPr defaultColWidth="9" defaultRowHeight="13.5"/>
  <cols>
    <col min="1" max="1" width="6.075" style="14" customWidth="1"/>
    <col min="2" max="2" width="6.84166666666667" style="14" customWidth="1"/>
    <col min="3" max="3" width="5.20833333333333" style="14" customWidth="1"/>
    <col min="4" max="4" width="7.93333333333333" style="14" customWidth="1"/>
    <col min="5" max="6" width="9" style="14"/>
    <col min="7" max="7" width="13.5" style="14" customWidth="1"/>
    <col min="8" max="8" width="6.375" style="15" customWidth="1"/>
    <col min="9" max="9" width="7.25" style="15" customWidth="1"/>
    <col min="10" max="10" width="6" style="14" customWidth="1"/>
    <col min="11" max="11" width="8.375" style="3" customWidth="1"/>
    <col min="12" max="13" width="9" style="15"/>
    <col min="14" max="16384" width="9" style="14"/>
  </cols>
  <sheetData>
    <row r="1" ht="27" spans="1:15">
      <c r="A1" s="16" t="s">
        <v>0</v>
      </c>
      <c r="B1" s="16"/>
      <c r="C1" s="16"/>
      <c r="D1" s="16"/>
      <c r="E1" s="16"/>
      <c r="F1" s="16"/>
      <c r="G1" s="16"/>
      <c r="H1" s="17"/>
      <c r="I1" s="17"/>
      <c r="J1" s="16"/>
      <c r="K1" s="22"/>
      <c r="L1" s="17"/>
      <c r="M1" s="17"/>
      <c r="N1" s="16"/>
      <c r="O1" s="16"/>
    </row>
    <row r="2" ht="28.5" spans="1:1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9" t="s">
        <v>8</v>
      </c>
      <c r="I2" s="19" t="s">
        <v>9</v>
      </c>
      <c r="J2" s="23" t="s">
        <v>10</v>
      </c>
      <c r="K2" s="8" t="s">
        <v>11</v>
      </c>
      <c r="L2" s="19" t="s">
        <v>12</v>
      </c>
      <c r="M2" s="19" t="s">
        <v>13</v>
      </c>
      <c r="N2" s="18" t="s">
        <v>14</v>
      </c>
      <c r="O2" s="18" t="s">
        <v>15</v>
      </c>
    </row>
    <row r="3" s="13" customFormat="1" ht="33.75" spans="1:15">
      <c r="A3" s="20">
        <v>1</v>
      </c>
      <c r="B3" s="20" t="s">
        <v>90</v>
      </c>
      <c r="C3" s="20" t="s">
        <v>17</v>
      </c>
      <c r="D3" s="21" t="s">
        <v>91</v>
      </c>
      <c r="E3" s="21" t="s">
        <v>92</v>
      </c>
      <c r="F3" s="21" t="s">
        <v>93</v>
      </c>
      <c r="G3" s="20" t="s">
        <v>94</v>
      </c>
      <c r="H3" s="11">
        <v>71</v>
      </c>
      <c r="I3" s="11">
        <f>H3*0.6</f>
        <v>42.6</v>
      </c>
      <c r="J3" s="20">
        <v>2</v>
      </c>
      <c r="K3" s="12">
        <v>69</v>
      </c>
      <c r="L3" s="24">
        <f>K3*0.4</f>
        <v>27.6</v>
      </c>
      <c r="M3" s="24">
        <f>I3+L3</f>
        <v>70.2</v>
      </c>
      <c r="N3" s="20">
        <v>1</v>
      </c>
      <c r="O3" s="20"/>
    </row>
    <row r="4" s="13" customFormat="1" ht="33.75" spans="1:15">
      <c r="A4" s="20">
        <v>2</v>
      </c>
      <c r="B4" s="20" t="s">
        <v>95</v>
      </c>
      <c r="C4" s="20" t="s">
        <v>23</v>
      </c>
      <c r="D4" s="21" t="s">
        <v>91</v>
      </c>
      <c r="E4" s="21" t="s">
        <v>92</v>
      </c>
      <c r="F4" s="21" t="s">
        <v>93</v>
      </c>
      <c r="G4" s="20" t="s">
        <v>96</v>
      </c>
      <c r="H4" s="11">
        <v>74</v>
      </c>
      <c r="I4" s="11">
        <f>H4*0.6</f>
        <v>44.4</v>
      </c>
      <c r="J4" s="20">
        <v>1</v>
      </c>
      <c r="K4" s="12">
        <v>62.2</v>
      </c>
      <c r="L4" s="24">
        <f>K4*0.4</f>
        <v>24.88</v>
      </c>
      <c r="M4" s="24">
        <f>I4+L4</f>
        <v>69.28</v>
      </c>
      <c r="N4" s="20">
        <v>2</v>
      </c>
      <c r="O4" s="20"/>
    </row>
    <row r="5" s="13" customFormat="1" ht="33.75" spans="1:15">
      <c r="A5" s="20">
        <v>3</v>
      </c>
      <c r="B5" s="20" t="s">
        <v>97</v>
      </c>
      <c r="C5" s="20" t="s">
        <v>17</v>
      </c>
      <c r="D5" s="21" t="s">
        <v>91</v>
      </c>
      <c r="E5" s="21" t="s">
        <v>92</v>
      </c>
      <c r="F5" s="21" t="s">
        <v>93</v>
      </c>
      <c r="G5" s="20" t="s">
        <v>98</v>
      </c>
      <c r="H5" s="11">
        <v>71</v>
      </c>
      <c r="I5" s="11">
        <f t="shared" ref="I4:I26" si="0">H5*0.6</f>
        <v>42.6</v>
      </c>
      <c r="J5" s="20">
        <v>2</v>
      </c>
      <c r="K5" s="12">
        <v>62.4</v>
      </c>
      <c r="L5" s="24">
        <f t="shared" ref="L3:L26" si="1">K5*0.4</f>
        <v>24.96</v>
      </c>
      <c r="M5" s="24">
        <f t="shared" ref="M4:M26" si="2">I5+L5</f>
        <v>67.56</v>
      </c>
      <c r="N5" s="20">
        <v>3</v>
      </c>
      <c r="O5" s="20"/>
    </row>
    <row r="6" s="13" customFormat="1" ht="33.75" spans="1:15">
      <c r="A6" s="20">
        <v>4</v>
      </c>
      <c r="B6" s="20" t="s">
        <v>99</v>
      </c>
      <c r="C6" s="20" t="s">
        <v>17</v>
      </c>
      <c r="D6" s="21" t="s">
        <v>91</v>
      </c>
      <c r="E6" s="21" t="s">
        <v>92</v>
      </c>
      <c r="F6" s="21" t="s">
        <v>93</v>
      </c>
      <c r="G6" s="20" t="s">
        <v>100</v>
      </c>
      <c r="H6" s="11">
        <v>69</v>
      </c>
      <c r="I6" s="11">
        <f t="shared" si="0"/>
        <v>41.4</v>
      </c>
      <c r="J6" s="20">
        <v>4</v>
      </c>
      <c r="K6" s="12" t="s">
        <v>63</v>
      </c>
      <c r="L6" s="24" t="s">
        <v>63</v>
      </c>
      <c r="M6" s="24">
        <f>I6</f>
        <v>41.4</v>
      </c>
      <c r="N6" s="20" t="s">
        <v>64</v>
      </c>
      <c r="O6" s="20"/>
    </row>
    <row r="7" s="13" customFormat="1" ht="33.75" spans="1:15">
      <c r="A7" s="20">
        <v>5</v>
      </c>
      <c r="B7" s="20" t="s">
        <v>101</v>
      </c>
      <c r="C7" s="20" t="s">
        <v>17</v>
      </c>
      <c r="D7" s="21" t="s">
        <v>102</v>
      </c>
      <c r="E7" s="21" t="s">
        <v>103</v>
      </c>
      <c r="F7" s="21" t="s">
        <v>104</v>
      </c>
      <c r="G7" s="20" t="s">
        <v>105</v>
      </c>
      <c r="H7" s="11">
        <v>64</v>
      </c>
      <c r="I7" s="11">
        <f t="shared" si="0"/>
        <v>38.4</v>
      </c>
      <c r="J7" s="20">
        <v>1</v>
      </c>
      <c r="K7" s="12">
        <v>80.8</v>
      </c>
      <c r="L7" s="24">
        <f t="shared" si="1"/>
        <v>32.32</v>
      </c>
      <c r="M7" s="24">
        <f t="shared" si="2"/>
        <v>70.72</v>
      </c>
      <c r="N7" s="20">
        <v>1</v>
      </c>
      <c r="O7" s="20"/>
    </row>
    <row r="8" s="13" customFormat="1" ht="33.75" spans="1:15">
      <c r="A8" s="20">
        <v>6</v>
      </c>
      <c r="B8" s="20" t="s">
        <v>106</v>
      </c>
      <c r="C8" s="20" t="s">
        <v>17</v>
      </c>
      <c r="D8" s="21" t="s">
        <v>102</v>
      </c>
      <c r="E8" s="21" t="s">
        <v>103</v>
      </c>
      <c r="F8" s="21" t="s">
        <v>104</v>
      </c>
      <c r="G8" s="20" t="s">
        <v>107</v>
      </c>
      <c r="H8" s="11">
        <v>62</v>
      </c>
      <c r="I8" s="11">
        <f t="shared" si="0"/>
        <v>37.2</v>
      </c>
      <c r="J8" s="20">
        <v>2</v>
      </c>
      <c r="K8" s="12">
        <v>57.4</v>
      </c>
      <c r="L8" s="24">
        <f t="shared" si="1"/>
        <v>22.96</v>
      </c>
      <c r="M8" s="24">
        <f t="shared" si="2"/>
        <v>60.16</v>
      </c>
      <c r="N8" s="20">
        <v>2</v>
      </c>
      <c r="O8" s="20"/>
    </row>
    <row r="9" s="13" customFormat="1" ht="33.75" spans="1:15">
      <c r="A9" s="20">
        <v>7</v>
      </c>
      <c r="B9" s="20" t="s">
        <v>108</v>
      </c>
      <c r="C9" s="20" t="s">
        <v>23</v>
      </c>
      <c r="D9" s="21" t="s">
        <v>102</v>
      </c>
      <c r="E9" s="21" t="s">
        <v>103</v>
      </c>
      <c r="F9" s="21" t="s">
        <v>104</v>
      </c>
      <c r="G9" s="20" t="s">
        <v>109</v>
      </c>
      <c r="H9" s="11">
        <v>57</v>
      </c>
      <c r="I9" s="11">
        <f t="shared" si="0"/>
        <v>34.2</v>
      </c>
      <c r="J9" s="20">
        <v>3</v>
      </c>
      <c r="K9" s="12" t="s">
        <v>63</v>
      </c>
      <c r="L9" s="24" t="s">
        <v>63</v>
      </c>
      <c r="M9" s="24">
        <f>I9</f>
        <v>34.2</v>
      </c>
      <c r="N9" s="20" t="s">
        <v>64</v>
      </c>
      <c r="O9" s="20"/>
    </row>
    <row r="10" s="13" customFormat="1" ht="33.75" spans="1:15">
      <c r="A10" s="20">
        <v>8</v>
      </c>
      <c r="B10" s="20" t="s">
        <v>110</v>
      </c>
      <c r="C10" s="20" t="s">
        <v>17</v>
      </c>
      <c r="D10" s="21" t="s">
        <v>111</v>
      </c>
      <c r="E10" s="21" t="s">
        <v>112</v>
      </c>
      <c r="F10" s="21" t="s">
        <v>113</v>
      </c>
      <c r="G10" s="20" t="s">
        <v>114</v>
      </c>
      <c r="H10" s="11">
        <v>68</v>
      </c>
      <c r="I10" s="11">
        <f t="shared" si="0"/>
        <v>40.8</v>
      </c>
      <c r="J10" s="20">
        <v>4</v>
      </c>
      <c r="K10" s="12">
        <v>86.6</v>
      </c>
      <c r="L10" s="24">
        <f>K10*0.4</f>
        <v>34.64</v>
      </c>
      <c r="M10" s="24">
        <f>I10+L10</f>
        <v>75.44</v>
      </c>
      <c r="N10" s="20">
        <v>1</v>
      </c>
      <c r="O10" s="20"/>
    </row>
    <row r="11" s="13" customFormat="1" ht="33.75" spans="1:15">
      <c r="A11" s="20">
        <v>9</v>
      </c>
      <c r="B11" s="20" t="s">
        <v>115</v>
      </c>
      <c r="C11" s="20" t="s">
        <v>23</v>
      </c>
      <c r="D11" s="21" t="s">
        <v>111</v>
      </c>
      <c r="E11" s="21" t="s">
        <v>112</v>
      </c>
      <c r="F11" s="21" t="s">
        <v>113</v>
      </c>
      <c r="G11" s="20" t="s">
        <v>116</v>
      </c>
      <c r="H11" s="11">
        <v>78</v>
      </c>
      <c r="I11" s="11">
        <f t="shared" si="0"/>
        <v>46.8</v>
      </c>
      <c r="J11" s="20">
        <v>1</v>
      </c>
      <c r="K11" s="12">
        <v>59</v>
      </c>
      <c r="L11" s="24">
        <f>K11*0.4</f>
        <v>23.6</v>
      </c>
      <c r="M11" s="24">
        <f>I11+L11</f>
        <v>70.4</v>
      </c>
      <c r="N11" s="20">
        <v>2</v>
      </c>
      <c r="O11" s="20"/>
    </row>
    <row r="12" s="13" customFormat="1" ht="33.75" spans="1:15">
      <c r="A12" s="20">
        <v>10</v>
      </c>
      <c r="B12" s="20" t="s">
        <v>117</v>
      </c>
      <c r="C12" s="20" t="s">
        <v>17</v>
      </c>
      <c r="D12" s="21" t="s">
        <v>111</v>
      </c>
      <c r="E12" s="21" t="s">
        <v>112</v>
      </c>
      <c r="F12" s="21" t="s">
        <v>113</v>
      </c>
      <c r="G12" s="20" t="s">
        <v>118</v>
      </c>
      <c r="H12" s="11">
        <v>69</v>
      </c>
      <c r="I12" s="11">
        <f t="shared" si="0"/>
        <v>41.4</v>
      </c>
      <c r="J12" s="20">
        <v>3</v>
      </c>
      <c r="K12" s="12">
        <v>71.8</v>
      </c>
      <c r="L12" s="24">
        <f>K12*0.4</f>
        <v>28.72</v>
      </c>
      <c r="M12" s="24">
        <f>I12+L12</f>
        <v>70.12</v>
      </c>
      <c r="N12" s="20">
        <v>3</v>
      </c>
      <c r="O12" s="20"/>
    </row>
    <row r="13" s="13" customFormat="1" ht="33.75" spans="1:15">
      <c r="A13" s="20">
        <v>11</v>
      </c>
      <c r="B13" s="20" t="s">
        <v>119</v>
      </c>
      <c r="C13" s="20" t="s">
        <v>17</v>
      </c>
      <c r="D13" s="21" t="s">
        <v>111</v>
      </c>
      <c r="E13" s="21" t="s">
        <v>112</v>
      </c>
      <c r="F13" s="21" t="s">
        <v>113</v>
      </c>
      <c r="G13" s="20" t="s">
        <v>120</v>
      </c>
      <c r="H13" s="11">
        <v>67</v>
      </c>
      <c r="I13" s="11">
        <f t="shared" si="0"/>
        <v>40.2</v>
      </c>
      <c r="J13" s="20">
        <v>5</v>
      </c>
      <c r="K13" s="12">
        <v>70.2</v>
      </c>
      <c r="L13" s="24">
        <f t="shared" si="1"/>
        <v>28.08</v>
      </c>
      <c r="M13" s="24">
        <f t="shared" si="2"/>
        <v>68.28</v>
      </c>
      <c r="N13" s="20">
        <v>4</v>
      </c>
      <c r="O13" s="20"/>
    </row>
    <row r="14" s="13" customFormat="1" ht="33.75" spans="1:15">
      <c r="A14" s="20">
        <v>12</v>
      </c>
      <c r="B14" s="20" t="s">
        <v>121</v>
      </c>
      <c r="C14" s="20" t="s">
        <v>23</v>
      </c>
      <c r="D14" s="21" t="s">
        <v>122</v>
      </c>
      <c r="E14" s="21" t="s">
        <v>123</v>
      </c>
      <c r="F14" s="21" t="s">
        <v>124</v>
      </c>
      <c r="G14" s="20" t="s">
        <v>125</v>
      </c>
      <c r="H14" s="11">
        <v>68</v>
      </c>
      <c r="I14" s="11">
        <f t="shared" si="0"/>
        <v>40.8</v>
      </c>
      <c r="J14" s="20">
        <v>1</v>
      </c>
      <c r="K14" s="12">
        <v>55.8</v>
      </c>
      <c r="L14" s="24">
        <f t="shared" si="1"/>
        <v>22.32</v>
      </c>
      <c r="M14" s="24">
        <f t="shared" si="2"/>
        <v>63.12</v>
      </c>
      <c r="N14" s="20">
        <v>1</v>
      </c>
      <c r="O14" s="20"/>
    </row>
    <row r="15" s="13" customFormat="1" ht="33.75" spans="1:15">
      <c r="A15" s="20">
        <v>13</v>
      </c>
      <c r="B15" s="20" t="s">
        <v>126</v>
      </c>
      <c r="C15" s="20" t="s">
        <v>23</v>
      </c>
      <c r="D15" s="21" t="s">
        <v>122</v>
      </c>
      <c r="E15" s="21" t="s">
        <v>123</v>
      </c>
      <c r="F15" s="21" t="s">
        <v>124</v>
      </c>
      <c r="G15" s="20" t="s">
        <v>127</v>
      </c>
      <c r="H15" s="11">
        <v>54</v>
      </c>
      <c r="I15" s="11">
        <f t="shared" si="0"/>
        <v>32.4</v>
      </c>
      <c r="J15" s="20">
        <v>2</v>
      </c>
      <c r="K15" s="12">
        <v>55.4</v>
      </c>
      <c r="L15" s="24">
        <f t="shared" si="1"/>
        <v>22.16</v>
      </c>
      <c r="M15" s="24">
        <f t="shared" si="2"/>
        <v>54.56</v>
      </c>
      <c r="N15" s="20">
        <v>2</v>
      </c>
      <c r="O15" s="20"/>
    </row>
    <row r="16" s="13" customFormat="1" ht="33.75" spans="1:15">
      <c r="A16" s="20">
        <v>14</v>
      </c>
      <c r="B16" s="20" t="s">
        <v>128</v>
      </c>
      <c r="C16" s="20" t="s">
        <v>17</v>
      </c>
      <c r="D16" s="21" t="s">
        <v>122</v>
      </c>
      <c r="E16" s="21" t="s">
        <v>123</v>
      </c>
      <c r="F16" s="21" t="s">
        <v>124</v>
      </c>
      <c r="G16" s="20" t="s">
        <v>129</v>
      </c>
      <c r="H16" s="11">
        <v>46</v>
      </c>
      <c r="I16" s="11">
        <f t="shared" si="0"/>
        <v>27.6</v>
      </c>
      <c r="J16" s="20">
        <v>3</v>
      </c>
      <c r="K16" s="12">
        <v>64.2</v>
      </c>
      <c r="L16" s="24">
        <f t="shared" si="1"/>
        <v>25.68</v>
      </c>
      <c r="M16" s="24">
        <f t="shared" si="2"/>
        <v>53.28</v>
      </c>
      <c r="N16" s="20">
        <v>3</v>
      </c>
      <c r="O16" s="20"/>
    </row>
    <row r="17" s="13" customFormat="1" ht="33.75" spans="1:15">
      <c r="A17" s="20">
        <v>15</v>
      </c>
      <c r="B17" s="20" t="s">
        <v>130</v>
      </c>
      <c r="C17" s="20" t="s">
        <v>17</v>
      </c>
      <c r="D17" s="21" t="s">
        <v>122</v>
      </c>
      <c r="E17" s="21" t="s">
        <v>123</v>
      </c>
      <c r="F17" s="21" t="s">
        <v>124</v>
      </c>
      <c r="G17" s="20" t="s">
        <v>131</v>
      </c>
      <c r="H17" s="11">
        <v>38</v>
      </c>
      <c r="I17" s="11">
        <f t="shared" si="0"/>
        <v>22.8</v>
      </c>
      <c r="J17" s="20">
        <v>4</v>
      </c>
      <c r="K17" s="12">
        <v>54.8</v>
      </c>
      <c r="L17" s="24">
        <f t="shared" si="1"/>
        <v>21.92</v>
      </c>
      <c r="M17" s="24">
        <f t="shared" si="2"/>
        <v>44.72</v>
      </c>
      <c r="N17" s="20">
        <v>4</v>
      </c>
      <c r="O17" s="20"/>
    </row>
    <row r="18" s="13" customFormat="1" ht="33.75" spans="1:15">
      <c r="A18" s="20">
        <v>16</v>
      </c>
      <c r="B18" s="20" t="s">
        <v>132</v>
      </c>
      <c r="C18" s="20" t="s">
        <v>23</v>
      </c>
      <c r="D18" s="21" t="s">
        <v>133</v>
      </c>
      <c r="E18" s="21" t="s">
        <v>134</v>
      </c>
      <c r="F18" s="21" t="s">
        <v>135</v>
      </c>
      <c r="G18" s="20" t="s">
        <v>136</v>
      </c>
      <c r="H18" s="11">
        <v>73</v>
      </c>
      <c r="I18" s="11">
        <f t="shared" si="0"/>
        <v>43.8</v>
      </c>
      <c r="J18" s="20">
        <v>1</v>
      </c>
      <c r="K18" s="12">
        <v>66.8</v>
      </c>
      <c r="L18" s="24">
        <f t="shared" si="1"/>
        <v>26.72</v>
      </c>
      <c r="M18" s="24">
        <f t="shared" si="2"/>
        <v>70.52</v>
      </c>
      <c r="N18" s="20">
        <v>1</v>
      </c>
      <c r="O18" s="20"/>
    </row>
    <row r="19" s="13" customFormat="1" ht="33.75" spans="1:15">
      <c r="A19" s="20">
        <v>17</v>
      </c>
      <c r="B19" s="20" t="s">
        <v>137</v>
      </c>
      <c r="C19" s="20" t="s">
        <v>17</v>
      </c>
      <c r="D19" s="21" t="s">
        <v>133</v>
      </c>
      <c r="E19" s="21" t="s">
        <v>134</v>
      </c>
      <c r="F19" s="21" t="s">
        <v>135</v>
      </c>
      <c r="G19" s="20" t="s">
        <v>138</v>
      </c>
      <c r="H19" s="11">
        <v>70</v>
      </c>
      <c r="I19" s="11">
        <f t="shared" si="0"/>
        <v>42</v>
      </c>
      <c r="J19" s="20">
        <v>2</v>
      </c>
      <c r="K19" s="12">
        <v>64.4</v>
      </c>
      <c r="L19" s="24">
        <f t="shared" si="1"/>
        <v>25.76</v>
      </c>
      <c r="M19" s="24">
        <f t="shared" si="2"/>
        <v>67.76</v>
      </c>
      <c r="N19" s="20">
        <v>2</v>
      </c>
      <c r="O19" s="20"/>
    </row>
    <row r="20" s="13" customFormat="1" ht="33.75" spans="1:15">
      <c r="A20" s="20">
        <v>18</v>
      </c>
      <c r="B20" s="20" t="s">
        <v>139</v>
      </c>
      <c r="C20" s="20" t="s">
        <v>23</v>
      </c>
      <c r="D20" s="21" t="s">
        <v>133</v>
      </c>
      <c r="E20" s="21" t="s">
        <v>134</v>
      </c>
      <c r="F20" s="21" t="s">
        <v>135</v>
      </c>
      <c r="G20" s="20" t="s">
        <v>140</v>
      </c>
      <c r="H20" s="11">
        <v>66</v>
      </c>
      <c r="I20" s="11">
        <f t="shared" si="0"/>
        <v>39.6</v>
      </c>
      <c r="J20" s="20">
        <v>4</v>
      </c>
      <c r="K20" s="12">
        <v>69</v>
      </c>
      <c r="L20" s="24">
        <f t="shared" si="1"/>
        <v>27.6</v>
      </c>
      <c r="M20" s="24">
        <f t="shared" si="2"/>
        <v>67.2</v>
      </c>
      <c r="N20" s="20">
        <v>3</v>
      </c>
      <c r="O20" s="20"/>
    </row>
    <row r="21" s="13" customFormat="1" ht="33.75" spans="1:15">
      <c r="A21" s="20">
        <v>19</v>
      </c>
      <c r="B21" s="20" t="s">
        <v>141</v>
      </c>
      <c r="C21" s="20" t="s">
        <v>23</v>
      </c>
      <c r="D21" s="21" t="s">
        <v>142</v>
      </c>
      <c r="E21" s="21" t="s">
        <v>143</v>
      </c>
      <c r="F21" s="21" t="s">
        <v>144</v>
      </c>
      <c r="G21" s="20" t="s">
        <v>145</v>
      </c>
      <c r="H21" s="11">
        <v>57</v>
      </c>
      <c r="I21" s="11">
        <f t="shared" si="0"/>
        <v>34.2</v>
      </c>
      <c r="J21" s="20">
        <v>1</v>
      </c>
      <c r="K21" s="12">
        <v>73.6</v>
      </c>
      <c r="L21" s="24">
        <f t="shared" si="1"/>
        <v>29.44</v>
      </c>
      <c r="M21" s="24">
        <f t="shared" si="2"/>
        <v>63.64</v>
      </c>
      <c r="N21" s="20">
        <v>1</v>
      </c>
      <c r="O21" s="20"/>
    </row>
    <row r="22" s="13" customFormat="1" ht="33.75" spans="1:15">
      <c r="A22" s="20">
        <v>20</v>
      </c>
      <c r="B22" s="9" t="s">
        <v>146</v>
      </c>
      <c r="C22" s="9" t="s">
        <v>17</v>
      </c>
      <c r="D22" s="21" t="s">
        <v>142</v>
      </c>
      <c r="E22" s="10" t="s">
        <v>143</v>
      </c>
      <c r="F22" s="10" t="s">
        <v>147</v>
      </c>
      <c r="G22" s="9" t="s">
        <v>148</v>
      </c>
      <c r="H22" s="11">
        <v>58</v>
      </c>
      <c r="I22" s="11">
        <f t="shared" si="0"/>
        <v>34.8</v>
      </c>
      <c r="J22" s="20">
        <v>1</v>
      </c>
      <c r="K22" s="12" t="s">
        <v>63</v>
      </c>
      <c r="L22" s="24" t="s">
        <v>63</v>
      </c>
      <c r="M22" s="24">
        <f>I22</f>
        <v>34.8</v>
      </c>
      <c r="N22" s="20" t="s">
        <v>64</v>
      </c>
      <c r="O22" s="20"/>
    </row>
    <row r="23" s="13" customFormat="1" ht="33.75" spans="1:15">
      <c r="A23" s="20">
        <v>21</v>
      </c>
      <c r="B23" s="20" t="s">
        <v>149</v>
      </c>
      <c r="C23" s="20" t="s">
        <v>17</v>
      </c>
      <c r="D23" s="21" t="s">
        <v>150</v>
      </c>
      <c r="E23" s="21" t="s">
        <v>151</v>
      </c>
      <c r="F23" s="21" t="s">
        <v>152</v>
      </c>
      <c r="G23" s="20" t="s">
        <v>153</v>
      </c>
      <c r="H23" s="11">
        <v>73</v>
      </c>
      <c r="I23" s="11">
        <f t="shared" si="0"/>
        <v>43.8</v>
      </c>
      <c r="J23" s="20">
        <v>1</v>
      </c>
      <c r="K23" s="12">
        <v>80.6</v>
      </c>
      <c r="L23" s="24">
        <f t="shared" si="1"/>
        <v>32.24</v>
      </c>
      <c r="M23" s="24">
        <f t="shared" si="2"/>
        <v>76.04</v>
      </c>
      <c r="N23" s="20">
        <v>1</v>
      </c>
      <c r="O23" s="20"/>
    </row>
    <row r="24" s="13" customFormat="1" ht="33.75" spans="1:15">
      <c r="A24" s="20">
        <v>22</v>
      </c>
      <c r="B24" s="20" t="s">
        <v>154</v>
      </c>
      <c r="C24" s="20" t="s">
        <v>23</v>
      </c>
      <c r="D24" s="21" t="s">
        <v>150</v>
      </c>
      <c r="E24" s="21" t="s">
        <v>151</v>
      </c>
      <c r="F24" s="21" t="s">
        <v>152</v>
      </c>
      <c r="G24" s="20" t="s">
        <v>155</v>
      </c>
      <c r="H24" s="11">
        <v>70</v>
      </c>
      <c r="I24" s="11">
        <f t="shared" si="0"/>
        <v>42</v>
      </c>
      <c r="J24" s="20">
        <v>4</v>
      </c>
      <c r="K24" s="12">
        <v>80.6</v>
      </c>
      <c r="L24" s="24">
        <f t="shared" si="1"/>
        <v>32.24</v>
      </c>
      <c r="M24" s="24">
        <f t="shared" si="2"/>
        <v>74.24</v>
      </c>
      <c r="N24" s="20">
        <v>2</v>
      </c>
      <c r="O24" s="20"/>
    </row>
    <row r="25" s="13" customFormat="1" ht="33.75" spans="1:15">
      <c r="A25" s="20">
        <v>23</v>
      </c>
      <c r="B25" s="20" t="s">
        <v>156</v>
      </c>
      <c r="C25" s="20" t="s">
        <v>23</v>
      </c>
      <c r="D25" s="21" t="s">
        <v>150</v>
      </c>
      <c r="E25" s="21" t="s">
        <v>151</v>
      </c>
      <c r="F25" s="21" t="s">
        <v>152</v>
      </c>
      <c r="G25" s="20" t="s">
        <v>157</v>
      </c>
      <c r="H25" s="11">
        <v>71</v>
      </c>
      <c r="I25" s="11">
        <f t="shared" si="0"/>
        <v>42.6</v>
      </c>
      <c r="J25" s="20">
        <v>2</v>
      </c>
      <c r="K25" s="12" t="s">
        <v>63</v>
      </c>
      <c r="L25" s="24" t="s">
        <v>63</v>
      </c>
      <c r="M25" s="24">
        <f>I25</f>
        <v>42.6</v>
      </c>
      <c r="N25" s="20" t="s">
        <v>64</v>
      </c>
      <c r="O25" s="20"/>
    </row>
    <row r="26" s="13" customFormat="1" ht="33.75" spans="1:15">
      <c r="A26" s="20">
        <v>24</v>
      </c>
      <c r="B26" s="20" t="s">
        <v>158</v>
      </c>
      <c r="C26" s="20" t="s">
        <v>17</v>
      </c>
      <c r="D26" s="21" t="s">
        <v>150</v>
      </c>
      <c r="E26" s="21" t="s">
        <v>151</v>
      </c>
      <c r="F26" s="21" t="s">
        <v>152</v>
      </c>
      <c r="G26" s="20" t="s">
        <v>159</v>
      </c>
      <c r="H26" s="11">
        <v>71</v>
      </c>
      <c r="I26" s="11">
        <f t="shared" si="0"/>
        <v>42.6</v>
      </c>
      <c r="J26" s="20">
        <v>2</v>
      </c>
      <c r="K26" s="12" t="s">
        <v>63</v>
      </c>
      <c r="L26" s="24" t="s">
        <v>63</v>
      </c>
      <c r="M26" s="24">
        <f>I26</f>
        <v>42.6</v>
      </c>
      <c r="N26" s="20" t="s">
        <v>64</v>
      </c>
      <c r="O26" s="20"/>
    </row>
  </sheetData>
  <sheetProtection password="CC4F" sheet="1" objects="1"/>
  <sortState ref="A24:O27">
    <sortCondition ref="M24:M27" descending="1"/>
  </sortState>
  <mergeCells count="1">
    <mergeCell ref="A1:O1"/>
  </mergeCells>
  <printOptions horizontalCentered="1"/>
  <pageMargins left="0.751388888888889" right="0.751388888888889" top="0.432638888888889" bottom="0.156944444444444" header="0.354166666666667" footer="0.0388888888888889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topLeftCell="A13" workbookViewId="0">
      <selection activeCell="B23" sqref="B23"/>
    </sheetView>
  </sheetViews>
  <sheetFormatPr defaultColWidth="9" defaultRowHeight="13.5"/>
  <cols>
    <col min="1" max="1" width="5.375" style="2" customWidth="1"/>
    <col min="2" max="2" width="6.84166666666667" style="2" customWidth="1"/>
    <col min="3" max="3" width="5.20833333333333" style="2" customWidth="1"/>
    <col min="4" max="4" width="8.875" style="2" customWidth="1"/>
    <col min="5" max="6" width="9" style="2"/>
    <col min="7" max="7" width="13.5" style="2" customWidth="1"/>
    <col min="8" max="8" width="6.375" style="3" customWidth="1"/>
    <col min="9" max="9" width="7.25" style="3" customWidth="1"/>
    <col min="10" max="10" width="6" style="2" customWidth="1"/>
    <col min="11" max="11" width="7.25" style="3" customWidth="1"/>
    <col min="12" max="13" width="9" style="3"/>
    <col min="14" max="14" width="9" style="2"/>
    <col min="15" max="15" width="10.5" style="2" customWidth="1"/>
    <col min="16" max="16384" width="9" style="2"/>
  </cols>
  <sheetData>
    <row r="1" ht="42" customHeight="1" spans="1:15">
      <c r="A1" s="4" t="s">
        <v>0</v>
      </c>
      <c r="B1" s="4"/>
      <c r="C1" s="4"/>
      <c r="D1" s="4"/>
      <c r="E1" s="4"/>
      <c r="F1" s="4"/>
      <c r="G1" s="4"/>
      <c r="H1" s="5"/>
      <c r="I1" s="5"/>
      <c r="J1" s="4"/>
      <c r="K1" s="5"/>
      <c r="L1" s="5"/>
      <c r="M1" s="5"/>
      <c r="N1" s="4"/>
      <c r="O1" s="4"/>
    </row>
    <row r="2" ht="28.5" spans="1:1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8" t="s">
        <v>11</v>
      </c>
      <c r="L2" s="8" t="s">
        <v>12</v>
      </c>
      <c r="M2" s="8" t="s">
        <v>13</v>
      </c>
      <c r="N2" s="6" t="s">
        <v>14</v>
      </c>
      <c r="O2" s="6" t="s">
        <v>15</v>
      </c>
    </row>
    <row r="3" s="1" customFormat="1" ht="33.75" spans="1:15">
      <c r="A3" s="9">
        <v>1</v>
      </c>
      <c r="B3" s="9" t="s">
        <v>160</v>
      </c>
      <c r="C3" s="9" t="s">
        <v>23</v>
      </c>
      <c r="D3" s="10" t="s">
        <v>161</v>
      </c>
      <c r="E3" s="10" t="s">
        <v>162</v>
      </c>
      <c r="F3" s="10" t="s">
        <v>163</v>
      </c>
      <c r="G3" s="9" t="s">
        <v>164</v>
      </c>
      <c r="H3" s="11">
        <v>63</v>
      </c>
      <c r="I3" s="11">
        <f t="shared" ref="I3:I27" si="0">H3*0.6</f>
        <v>37.8</v>
      </c>
      <c r="J3" s="9">
        <v>1</v>
      </c>
      <c r="K3" s="12">
        <v>71</v>
      </c>
      <c r="L3" s="12">
        <f t="shared" ref="L3:L17" si="1">K3*0.4</f>
        <v>28.4</v>
      </c>
      <c r="M3" s="12">
        <f t="shared" ref="M3:M17" si="2">I3+L3</f>
        <v>66.2</v>
      </c>
      <c r="N3" s="9">
        <v>1</v>
      </c>
      <c r="O3" s="9"/>
    </row>
    <row r="4" s="1" customFormat="1" ht="33.75" spans="1:15">
      <c r="A4" s="9">
        <v>2</v>
      </c>
      <c r="B4" s="9" t="s">
        <v>165</v>
      </c>
      <c r="C4" s="9" t="s">
        <v>23</v>
      </c>
      <c r="D4" s="10" t="s">
        <v>161</v>
      </c>
      <c r="E4" s="10" t="s">
        <v>162</v>
      </c>
      <c r="F4" s="10" t="s">
        <v>163</v>
      </c>
      <c r="G4" s="9" t="s">
        <v>166</v>
      </c>
      <c r="H4" s="11">
        <v>60</v>
      </c>
      <c r="I4" s="11">
        <f t="shared" si="0"/>
        <v>36</v>
      </c>
      <c r="J4" s="9">
        <v>2</v>
      </c>
      <c r="K4" s="12">
        <v>74.6</v>
      </c>
      <c r="L4" s="12">
        <f t="shared" si="1"/>
        <v>29.84</v>
      </c>
      <c r="M4" s="12">
        <f t="shared" si="2"/>
        <v>65.84</v>
      </c>
      <c r="N4" s="9">
        <v>2</v>
      </c>
      <c r="O4" s="9"/>
    </row>
    <row r="5" s="1" customFormat="1" ht="33.75" spans="1:15">
      <c r="A5" s="9">
        <v>3</v>
      </c>
      <c r="B5" s="9" t="s">
        <v>167</v>
      </c>
      <c r="C5" s="9" t="s">
        <v>23</v>
      </c>
      <c r="D5" s="10" t="s">
        <v>168</v>
      </c>
      <c r="E5" s="10" t="s">
        <v>169</v>
      </c>
      <c r="F5" s="10" t="s">
        <v>170</v>
      </c>
      <c r="G5" s="9" t="s">
        <v>171</v>
      </c>
      <c r="H5" s="11">
        <v>62</v>
      </c>
      <c r="I5" s="11">
        <f t="shared" si="0"/>
        <v>37.2</v>
      </c>
      <c r="J5" s="9">
        <v>2</v>
      </c>
      <c r="K5" s="12">
        <v>79.4</v>
      </c>
      <c r="L5" s="12">
        <f t="shared" si="1"/>
        <v>31.76</v>
      </c>
      <c r="M5" s="12">
        <f t="shared" si="2"/>
        <v>68.96</v>
      </c>
      <c r="N5" s="9">
        <v>1</v>
      </c>
      <c r="O5" s="9"/>
    </row>
    <row r="6" s="1" customFormat="1" ht="33.75" spans="1:15">
      <c r="A6" s="9">
        <v>4</v>
      </c>
      <c r="B6" s="9" t="s">
        <v>172</v>
      </c>
      <c r="C6" s="9" t="s">
        <v>23</v>
      </c>
      <c r="D6" s="10" t="s">
        <v>168</v>
      </c>
      <c r="E6" s="10" t="s">
        <v>169</v>
      </c>
      <c r="F6" s="10" t="s">
        <v>170</v>
      </c>
      <c r="G6" s="9" t="s">
        <v>173</v>
      </c>
      <c r="H6" s="11">
        <v>65</v>
      </c>
      <c r="I6" s="11">
        <f t="shared" si="0"/>
        <v>39</v>
      </c>
      <c r="J6" s="9">
        <v>1</v>
      </c>
      <c r="K6" s="12">
        <v>71.8</v>
      </c>
      <c r="L6" s="12">
        <f t="shared" si="1"/>
        <v>28.72</v>
      </c>
      <c r="M6" s="12">
        <f t="shared" si="2"/>
        <v>67.72</v>
      </c>
      <c r="N6" s="9">
        <v>2</v>
      </c>
      <c r="O6" s="9"/>
    </row>
    <row r="7" s="1" customFormat="1" ht="33.75" spans="1:15">
      <c r="A7" s="9">
        <v>5</v>
      </c>
      <c r="B7" s="9" t="s">
        <v>174</v>
      </c>
      <c r="C7" s="9" t="s">
        <v>23</v>
      </c>
      <c r="D7" s="10" t="s">
        <v>168</v>
      </c>
      <c r="E7" s="10" t="s">
        <v>169</v>
      </c>
      <c r="F7" s="10" t="s">
        <v>170</v>
      </c>
      <c r="G7" s="9" t="s">
        <v>175</v>
      </c>
      <c r="H7" s="11">
        <v>45</v>
      </c>
      <c r="I7" s="11">
        <f t="shared" si="0"/>
        <v>27</v>
      </c>
      <c r="J7" s="9">
        <v>6</v>
      </c>
      <c r="K7" s="12">
        <v>61.4</v>
      </c>
      <c r="L7" s="12">
        <f t="shared" si="1"/>
        <v>24.56</v>
      </c>
      <c r="M7" s="12">
        <f t="shared" si="2"/>
        <v>51.56</v>
      </c>
      <c r="N7" s="9">
        <v>3</v>
      </c>
      <c r="O7" s="9"/>
    </row>
    <row r="8" s="1" customFormat="1" ht="33.75" spans="1:15">
      <c r="A8" s="9">
        <v>6</v>
      </c>
      <c r="B8" s="9" t="s">
        <v>176</v>
      </c>
      <c r="C8" s="9" t="s">
        <v>23</v>
      </c>
      <c r="D8" s="10" t="s">
        <v>177</v>
      </c>
      <c r="E8" s="10" t="s">
        <v>178</v>
      </c>
      <c r="F8" s="10" t="s">
        <v>179</v>
      </c>
      <c r="G8" s="9" t="s">
        <v>180</v>
      </c>
      <c r="H8" s="11">
        <v>57</v>
      </c>
      <c r="I8" s="11">
        <f t="shared" si="0"/>
        <v>34.2</v>
      </c>
      <c r="J8" s="9">
        <v>4</v>
      </c>
      <c r="K8" s="12">
        <v>84.8</v>
      </c>
      <c r="L8" s="12">
        <f t="shared" si="1"/>
        <v>33.92</v>
      </c>
      <c r="M8" s="12">
        <f t="shared" si="2"/>
        <v>68.12</v>
      </c>
      <c r="N8" s="9">
        <v>1</v>
      </c>
      <c r="O8" s="9"/>
    </row>
    <row r="9" s="1" customFormat="1" ht="33.75" spans="1:15">
      <c r="A9" s="9">
        <v>7</v>
      </c>
      <c r="B9" s="9" t="s">
        <v>181</v>
      </c>
      <c r="C9" s="9" t="s">
        <v>23</v>
      </c>
      <c r="D9" s="10" t="s">
        <v>177</v>
      </c>
      <c r="E9" s="10" t="s">
        <v>178</v>
      </c>
      <c r="F9" s="10" t="s">
        <v>179</v>
      </c>
      <c r="G9" s="9" t="s">
        <v>182</v>
      </c>
      <c r="H9" s="11">
        <v>64</v>
      </c>
      <c r="I9" s="11">
        <f t="shared" si="0"/>
        <v>38.4</v>
      </c>
      <c r="J9" s="9">
        <v>1</v>
      </c>
      <c r="K9" s="12">
        <v>73</v>
      </c>
      <c r="L9" s="12">
        <f t="shared" si="1"/>
        <v>29.2</v>
      </c>
      <c r="M9" s="12">
        <f t="shared" si="2"/>
        <v>67.6</v>
      </c>
      <c r="N9" s="9">
        <v>2</v>
      </c>
      <c r="O9" s="9"/>
    </row>
    <row r="10" s="1" customFormat="1" ht="33.75" spans="1:15">
      <c r="A10" s="9">
        <v>8</v>
      </c>
      <c r="B10" s="9" t="s">
        <v>183</v>
      </c>
      <c r="C10" s="9" t="s">
        <v>23</v>
      </c>
      <c r="D10" s="10" t="s">
        <v>177</v>
      </c>
      <c r="E10" s="10" t="s">
        <v>178</v>
      </c>
      <c r="F10" s="10" t="s">
        <v>179</v>
      </c>
      <c r="G10" s="9" t="s">
        <v>184</v>
      </c>
      <c r="H10" s="11">
        <v>56</v>
      </c>
      <c r="I10" s="11">
        <f t="shared" si="0"/>
        <v>33.6</v>
      </c>
      <c r="J10" s="9">
        <v>6</v>
      </c>
      <c r="K10" s="12">
        <v>81</v>
      </c>
      <c r="L10" s="12">
        <f t="shared" si="1"/>
        <v>32.4</v>
      </c>
      <c r="M10" s="12">
        <f t="shared" si="2"/>
        <v>66</v>
      </c>
      <c r="N10" s="9">
        <v>3</v>
      </c>
      <c r="O10" s="9"/>
    </row>
    <row r="11" s="1" customFormat="1" ht="33.75" spans="1:15">
      <c r="A11" s="9">
        <v>9</v>
      </c>
      <c r="B11" s="9" t="s">
        <v>185</v>
      </c>
      <c r="C11" s="9" t="s">
        <v>23</v>
      </c>
      <c r="D11" s="10" t="s">
        <v>177</v>
      </c>
      <c r="E11" s="10" t="s">
        <v>178</v>
      </c>
      <c r="F11" s="10" t="s">
        <v>179</v>
      </c>
      <c r="G11" s="9" t="s">
        <v>186</v>
      </c>
      <c r="H11" s="11">
        <v>56</v>
      </c>
      <c r="I11" s="11">
        <f t="shared" si="0"/>
        <v>33.6</v>
      </c>
      <c r="J11" s="9">
        <v>6</v>
      </c>
      <c r="K11" s="12">
        <v>80</v>
      </c>
      <c r="L11" s="12">
        <f t="shared" si="1"/>
        <v>32</v>
      </c>
      <c r="M11" s="12">
        <f t="shared" si="2"/>
        <v>65.6</v>
      </c>
      <c r="N11" s="9">
        <v>4</v>
      </c>
      <c r="O11" s="9"/>
    </row>
    <row r="12" s="1" customFormat="1" ht="33.75" spans="1:15">
      <c r="A12" s="9">
        <v>10</v>
      </c>
      <c r="B12" s="9" t="s">
        <v>187</v>
      </c>
      <c r="C12" s="9" t="s">
        <v>23</v>
      </c>
      <c r="D12" s="10" t="s">
        <v>177</v>
      </c>
      <c r="E12" s="10" t="s">
        <v>178</v>
      </c>
      <c r="F12" s="10" t="s">
        <v>179</v>
      </c>
      <c r="G12" s="9" t="s">
        <v>188</v>
      </c>
      <c r="H12" s="11">
        <v>57</v>
      </c>
      <c r="I12" s="11">
        <f t="shared" si="0"/>
        <v>34.2</v>
      </c>
      <c r="J12" s="9">
        <v>4</v>
      </c>
      <c r="K12" s="12">
        <v>76.4</v>
      </c>
      <c r="L12" s="12">
        <f t="shared" si="1"/>
        <v>30.56</v>
      </c>
      <c r="M12" s="12">
        <f t="shared" si="2"/>
        <v>64.76</v>
      </c>
      <c r="N12" s="9">
        <v>5</v>
      </c>
      <c r="O12" s="9"/>
    </row>
    <row r="13" s="1" customFormat="1" ht="33.75" spans="1:15">
      <c r="A13" s="9">
        <v>11</v>
      </c>
      <c r="B13" s="9" t="s">
        <v>189</v>
      </c>
      <c r="C13" s="9" t="s">
        <v>23</v>
      </c>
      <c r="D13" s="10" t="s">
        <v>177</v>
      </c>
      <c r="E13" s="10" t="s">
        <v>178</v>
      </c>
      <c r="F13" s="10" t="s">
        <v>179</v>
      </c>
      <c r="G13" s="9" t="s">
        <v>190</v>
      </c>
      <c r="H13" s="11">
        <v>55</v>
      </c>
      <c r="I13" s="11">
        <f t="shared" si="0"/>
        <v>33</v>
      </c>
      <c r="J13" s="9">
        <v>8</v>
      </c>
      <c r="K13" s="12">
        <v>71.4</v>
      </c>
      <c r="L13" s="12">
        <f t="shared" si="1"/>
        <v>28.56</v>
      </c>
      <c r="M13" s="12">
        <f t="shared" si="2"/>
        <v>61.56</v>
      </c>
      <c r="N13" s="9">
        <v>6</v>
      </c>
      <c r="O13" s="9"/>
    </row>
    <row r="14" s="1" customFormat="1" ht="33.75" spans="1:15">
      <c r="A14" s="9">
        <v>12</v>
      </c>
      <c r="B14" s="9" t="s">
        <v>191</v>
      </c>
      <c r="C14" s="9" t="s">
        <v>17</v>
      </c>
      <c r="D14" s="10" t="s">
        <v>177</v>
      </c>
      <c r="E14" s="10" t="s">
        <v>178</v>
      </c>
      <c r="F14" s="10" t="s">
        <v>192</v>
      </c>
      <c r="G14" s="9" t="s">
        <v>193</v>
      </c>
      <c r="H14" s="11">
        <v>62</v>
      </c>
      <c r="I14" s="11">
        <f t="shared" si="0"/>
        <v>37.2</v>
      </c>
      <c r="J14" s="9">
        <v>1</v>
      </c>
      <c r="K14" s="12">
        <v>84.6</v>
      </c>
      <c r="L14" s="12">
        <f t="shared" si="1"/>
        <v>33.84</v>
      </c>
      <c r="M14" s="12">
        <f t="shared" si="2"/>
        <v>71.04</v>
      </c>
      <c r="N14" s="9">
        <v>1</v>
      </c>
      <c r="O14" s="9"/>
    </row>
    <row r="15" s="1" customFormat="1" ht="33.75" spans="1:15">
      <c r="A15" s="9">
        <v>13</v>
      </c>
      <c r="B15" s="9" t="s">
        <v>194</v>
      </c>
      <c r="C15" s="9" t="s">
        <v>23</v>
      </c>
      <c r="D15" s="10" t="s">
        <v>177</v>
      </c>
      <c r="E15" s="10" t="s">
        <v>178</v>
      </c>
      <c r="F15" s="10" t="s">
        <v>192</v>
      </c>
      <c r="G15" s="9" t="s">
        <v>195</v>
      </c>
      <c r="H15" s="11">
        <v>61</v>
      </c>
      <c r="I15" s="11">
        <f t="shared" si="0"/>
        <v>36.6</v>
      </c>
      <c r="J15" s="9">
        <v>3</v>
      </c>
      <c r="K15" s="12">
        <v>85.8</v>
      </c>
      <c r="L15" s="12">
        <f t="shared" si="1"/>
        <v>34.32</v>
      </c>
      <c r="M15" s="12">
        <f t="shared" si="2"/>
        <v>70.92</v>
      </c>
      <c r="N15" s="9">
        <v>2</v>
      </c>
      <c r="O15" s="9"/>
    </row>
    <row r="16" s="1" customFormat="1" ht="33.75" spans="1:15">
      <c r="A16" s="9">
        <v>14</v>
      </c>
      <c r="B16" s="9" t="s">
        <v>196</v>
      </c>
      <c r="C16" s="9" t="s">
        <v>23</v>
      </c>
      <c r="D16" s="10" t="s">
        <v>177</v>
      </c>
      <c r="E16" s="10" t="s">
        <v>178</v>
      </c>
      <c r="F16" s="10" t="s">
        <v>192</v>
      </c>
      <c r="G16" s="9" t="s">
        <v>197</v>
      </c>
      <c r="H16" s="11">
        <v>58</v>
      </c>
      <c r="I16" s="11">
        <f t="shared" si="0"/>
        <v>34.8</v>
      </c>
      <c r="J16" s="9">
        <v>5</v>
      </c>
      <c r="K16" s="12">
        <v>74.2</v>
      </c>
      <c r="L16" s="12">
        <f t="shared" si="1"/>
        <v>29.68</v>
      </c>
      <c r="M16" s="12">
        <f t="shared" si="2"/>
        <v>64.48</v>
      </c>
      <c r="N16" s="9">
        <v>3</v>
      </c>
      <c r="O16" s="9"/>
    </row>
    <row r="17" s="1" customFormat="1" ht="33.75" spans="1:15">
      <c r="A17" s="9">
        <v>15</v>
      </c>
      <c r="B17" s="9" t="s">
        <v>198</v>
      </c>
      <c r="C17" s="9" t="s">
        <v>23</v>
      </c>
      <c r="D17" s="10" t="s">
        <v>177</v>
      </c>
      <c r="E17" s="10" t="s">
        <v>178</v>
      </c>
      <c r="F17" s="10" t="s">
        <v>192</v>
      </c>
      <c r="G17" s="9" t="s">
        <v>199</v>
      </c>
      <c r="H17" s="11">
        <v>57</v>
      </c>
      <c r="I17" s="11">
        <f t="shared" si="0"/>
        <v>34.2</v>
      </c>
      <c r="J17" s="9">
        <v>6</v>
      </c>
      <c r="K17" s="12">
        <v>70</v>
      </c>
      <c r="L17" s="12">
        <f t="shared" si="1"/>
        <v>28</v>
      </c>
      <c r="M17" s="12">
        <f t="shared" si="2"/>
        <v>62.2</v>
      </c>
      <c r="N17" s="9">
        <v>4</v>
      </c>
      <c r="O17" s="9"/>
    </row>
    <row r="18" s="1" customFormat="1" ht="33.75" spans="1:15">
      <c r="A18" s="9">
        <v>16</v>
      </c>
      <c r="B18" s="9" t="s">
        <v>200</v>
      </c>
      <c r="C18" s="9" t="s">
        <v>23</v>
      </c>
      <c r="D18" s="10" t="s">
        <v>177</v>
      </c>
      <c r="E18" s="10" t="s">
        <v>178</v>
      </c>
      <c r="F18" s="10" t="s">
        <v>192</v>
      </c>
      <c r="G18" s="9" t="s">
        <v>201</v>
      </c>
      <c r="H18" s="11">
        <v>61</v>
      </c>
      <c r="I18" s="11">
        <f t="shared" si="0"/>
        <v>36.6</v>
      </c>
      <c r="J18" s="9">
        <v>3</v>
      </c>
      <c r="K18" s="12" t="s">
        <v>63</v>
      </c>
      <c r="L18" s="12" t="s">
        <v>63</v>
      </c>
      <c r="M18" s="12">
        <v>36.6</v>
      </c>
      <c r="N18" s="9" t="s">
        <v>64</v>
      </c>
      <c r="O18" s="9"/>
    </row>
    <row r="19" s="1" customFormat="1" ht="33.75" spans="1:15">
      <c r="A19" s="9">
        <v>17</v>
      </c>
      <c r="B19" s="9" t="s">
        <v>202</v>
      </c>
      <c r="C19" s="9" t="s">
        <v>23</v>
      </c>
      <c r="D19" s="10" t="s">
        <v>177</v>
      </c>
      <c r="E19" s="10" t="s">
        <v>178</v>
      </c>
      <c r="F19" s="10" t="s">
        <v>203</v>
      </c>
      <c r="G19" s="9" t="s">
        <v>204</v>
      </c>
      <c r="H19" s="11">
        <v>56</v>
      </c>
      <c r="I19" s="11">
        <f>H19*0.6</f>
        <v>33.6</v>
      </c>
      <c r="J19" s="9">
        <v>6</v>
      </c>
      <c r="K19" s="12">
        <v>82</v>
      </c>
      <c r="L19" s="12">
        <f>K19*0.4</f>
        <v>32.8</v>
      </c>
      <c r="M19" s="12">
        <f>I19+L19</f>
        <v>66.4</v>
      </c>
      <c r="N19" s="9">
        <v>1</v>
      </c>
      <c r="O19" s="9"/>
    </row>
    <row r="20" s="1" customFormat="1" ht="33.75" spans="1:15">
      <c r="A20" s="9">
        <v>18</v>
      </c>
      <c r="B20" s="9" t="s">
        <v>205</v>
      </c>
      <c r="C20" s="9" t="s">
        <v>23</v>
      </c>
      <c r="D20" s="10" t="s">
        <v>177</v>
      </c>
      <c r="E20" s="10" t="s">
        <v>178</v>
      </c>
      <c r="F20" s="10" t="s">
        <v>203</v>
      </c>
      <c r="G20" s="9" t="s">
        <v>206</v>
      </c>
      <c r="H20" s="11">
        <v>57</v>
      </c>
      <c r="I20" s="11">
        <f>H20*0.6</f>
        <v>34.2</v>
      </c>
      <c r="J20" s="9">
        <v>3</v>
      </c>
      <c r="K20" s="12">
        <v>78</v>
      </c>
      <c r="L20" s="12">
        <f>K20*0.4</f>
        <v>31.2</v>
      </c>
      <c r="M20" s="12">
        <f>I20+L20</f>
        <v>65.4</v>
      </c>
      <c r="N20" s="9">
        <v>2</v>
      </c>
      <c r="O20" s="9"/>
    </row>
    <row r="21" s="1" customFormat="1" ht="33.75" spans="1:15">
      <c r="A21" s="9">
        <v>19</v>
      </c>
      <c r="B21" s="9" t="s">
        <v>207</v>
      </c>
      <c r="C21" s="9" t="s">
        <v>23</v>
      </c>
      <c r="D21" s="10" t="s">
        <v>177</v>
      </c>
      <c r="E21" s="10" t="s">
        <v>178</v>
      </c>
      <c r="F21" s="10" t="s">
        <v>203</v>
      </c>
      <c r="G21" s="9" t="s">
        <v>208</v>
      </c>
      <c r="H21" s="11">
        <v>57</v>
      </c>
      <c r="I21" s="11">
        <f>H21*0.6</f>
        <v>34.2</v>
      </c>
      <c r="J21" s="9">
        <v>3</v>
      </c>
      <c r="K21" s="12">
        <v>74</v>
      </c>
      <c r="L21" s="12">
        <f>K21*0.4</f>
        <v>29.6</v>
      </c>
      <c r="M21" s="12">
        <f>I21+L21</f>
        <v>63.8</v>
      </c>
      <c r="N21" s="9">
        <v>3</v>
      </c>
      <c r="O21" s="9"/>
    </row>
    <row r="22" s="1" customFormat="1" ht="33.75" spans="1:15">
      <c r="A22" s="9">
        <v>20</v>
      </c>
      <c r="B22" s="9" t="s">
        <v>209</v>
      </c>
      <c r="C22" s="9" t="s">
        <v>23</v>
      </c>
      <c r="D22" s="10" t="s">
        <v>177</v>
      </c>
      <c r="E22" s="10" t="s">
        <v>178</v>
      </c>
      <c r="F22" s="10" t="s">
        <v>203</v>
      </c>
      <c r="G22" s="9" t="s">
        <v>210</v>
      </c>
      <c r="H22" s="11">
        <v>57</v>
      </c>
      <c r="I22" s="11">
        <f>H22*0.6</f>
        <v>34.2</v>
      </c>
      <c r="J22" s="9">
        <v>3</v>
      </c>
      <c r="K22" s="12">
        <v>71.2</v>
      </c>
      <c r="L22" s="12">
        <f>K22*0.4</f>
        <v>28.48</v>
      </c>
      <c r="M22" s="12">
        <f>I22+L22</f>
        <v>62.68</v>
      </c>
      <c r="N22" s="9">
        <v>4</v>
      </c>
      <c r="O22" s="9"/>
    </row>
    <row r="23" s="1" customFormat="1" ht="33.75" spans="1:15">
      <c r="A23" s="9">
        <v>21</v>
      </c>
      <c r="B23" s="9" t="s">
        <v>211</v>
      </c>
      <c r="C23" s="9" t="s">
        <v>23</v>
      </c>
      <c r="D23" s="10" t="s">
        <v>177</v>
      </c>
      <c r="E23" s="10" t="s">
        <v>178</v>
      </c>
      <c r="F23" s="10" t="s">
        <v>203</v>
      </c>
      <c r="G23" s="9" t="s">
        <v>212</v>
      </c>
      <c r="H23" s="11">
        <v>62</v>
      </c>
      <c r="I23" s="11">
        <f>H23*0.6</f>
        <v>37.2</v>
      </c>
      <c r="J23" s="9">
        <v>1</v>
      </c>
      <c r="K23" s="12" t="s">
        <v>63</v>
      </c>
      <c r="L23" s="12" t="s">
        <v>63</v>
      </c>
      <c r="M23" s="12">
        <f>I23</f>
        <v>37.2</v>
      </c>
      <c r="N23" s="9" t="s">
        <v>64</v>
      </c>
      <c r="O23" s="9"/>
    </row>
    <row r="24" s="1" customFormat="1" ht="33.75" spans="1:15">
      <c r="A24" s="9">
        <v>22</v>
      </c>
      <c r="B24" s="9" t="s">
        <v>213</v>
      </c>
      <c r="C24" s="9" t="s">
        <v>17</v>
      </c>
      <c r="D24" s="10" t="s">
        <v>214</v>
      </c>
      <c r="E24" s="10" t="s">
        <v>215</v>
      </c>
      <c r="F24" s="10" t="s">
        <v>216</v>
      </c>
      <c r="G24" s="9" t="s">
        <v>217</v>
      </c>
      <c r="H24" s="11">
        <v>67</v>
      </c>
      <c r="I24" s="11">
        <f t="shared" si="0"/>
        <v>40.2</v>
      </c>
      <c r="J24" s="9">
        <v>1</v>
      </c>
      <c r="K24" s="12">
        <v>73.4</v>
      </c>
      <c r="L24" s="12">
        <f>K24*0.4</f>
        <v>29.36</v>
      </c>
      <c r="M24" s="12">
        <f>I24+L24</f>
        <v>69.56</v>
      </c>
      <c r="N24" s="9">
        <v>1</v>
      </c>
      <c r="O24" s="9"/>
    </row>
    <row r="25" s="1" customFormat="1" ht="33.75" spans="1:15">
      <c r="A25" s="9">
        <v>23</v>
      </c>
      <c r="B25" s="9" t="s">
        <v>218</v>
      </c>
      <c r="C25" s="9" t="s">
        <v>17</v>
      </c>
      <c r="D25" s="10" t="s">
        <v>214</v>
      </c>
      <c r="E25" s="10" t="s">
        <v>215</v>
      </c>
      <c r="F25" s="10" t="s">
        <v>216</v>
      </c>
      <c r="G25" s="9" t="s">
        <v>219</v>
      </c>
      <c r="H25" s="11">
        <v>64</v>
      </c>
      <c r="I25" s="11">
        <f t="shared" si="0"/>
        <v>38.4</v>
      </c>
      <c r="J25" s="9">
        <v>3</v>
      </c>
      <c r="K25" s="12">
        <v>75.8</v>
      </c>
      <c r="L25" s="12">
        <f>K25*0.4</f>
        <v>30.32</v>
      </c>
      <c r="M25" s="12">
        <f>I25+L25</f>
        <v>68.72</v>
      </c>
      <c r="N25" s="9">
        <v>2</v>
      </c>
      <c r="O25" s="9"/>
    </row>
    <row r="26" s="1" customFormat="1" ht="33.75" spans="1:15">
      <c r="A26" s="9">
        <v>24</v>
      </c>
      <c r="B26" s="9" t="s">
        <v>220</v>
      </c>
      <c r="C26" s="9" t="s">
        <v>23</v>
      </c>
      <c r="D26" s="10" t="s">
        <v>214</v>
      </c>
      <c r="E26" s="10" t="s">
        <v>215</v>
      </c>
      <c r="F26" s="9" t="s">
        <v>216</v>
      </c>
      <c r="G26" s="9" t="s">
        <v>221</v>
      </c>
      <c r="H26" s="12">
        <v>60</v>
      </c>
      <c r="I26" s="11">
        <f t="shared" si="0"/>
        <v>36</v>
      </c>
      <c r="J26" s="9">
        <v>5</v>
      </c>
      <c r="K26" s="12">
        <v>80.8</v>
      </c>
      <c r="L26" s="12">
        <f>K26*0.4</f>
        <v>32.32</v>
      </c>
      <c r="M26" s="12">
        <f>I26+L26</f>
        <v>68.32</v>
      </c>
      <c r="N26" s="9">
        <v>3</v>
      </c>
      <c r="O26" s="9"/>
    </row>
    <row r="27" s="1" customFormat="1" ht="33.75" spans="1:15">
      <c r="A27" s="9">
        <v>25</v>
      </c>
      <c r="B27" s="9" t="s">
        <v>222</v>
      </c>
      <c r="C27" s="9" t="s">
        <v>17</v>
      </c>
      <c r="D27" s="10" t="s">
        <v>214</v>
      </c>
      <c r="E27" s="10" t="s">
        <v>215</v>
      </c>
      <c r="F27" s="10" t="s">
        <v>216</v>
      </c>
      <c r="G27" s="9" t="s">
        <v>223</v>
      </c>
      <c r="H27" s="11">
        <v>61</v>
      </c>
      <c r="I27" s="11">
        <f t="shared" si="0"/>
        <v>36.6</v>
      </c>
      <c r="J27" s="9">
        <v>4</v>
      </c>
      <c r="K27" s="12" t="s">
        <v>63</v>
      </c>
      <c r="L27" s="12" t="s">
        <v>63</v>
      </c>
      <c r="M27" s="12">
        <f>I27</f>
        <v>36.6</v>
      </c>
      <c r="N27" s="9">
        <v>4</v>
      </c>
      <c r="O27" s="9"/>
    </row>
  </sheetData>
  <sortState ref="A25:O28">
    <sortCondition ref="M25:M28" descending="1"/>
  </sortState>
  <mergeCells count="1">
    <mergeCell ref="A1:O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第一面试组</vt:lpstr>
      <vt:lpstr>第二面试组</vt:lpstr>
      <vt:lpstr>第三面试组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❤️李擎阳</cp:lastModifiedBy>
  <dcterms:created xsi:type="dcterms:W3CDTF">2019-07-04T08:35:00Z</dcterms:created>
  <dcterms:modified xsi:type="dcterms:W3CDTF">2019-07-06T07:03:14Z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